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44EF8C7A-B192-44AF-995F-7865E3170C4B}" xr6:coauthVersionLast="47" xr6:coauthVersionMax="47" xr10:uidLastSave="{00000000-0000-0000-0000-000000000000}"/>
  <bookViews>
    <workbookView xWindow="-14745" yWindow="-18120" windowWidth="29040" windowHeight="17520" tabRatio="904" firstSheet="6" activeTab="11" xr2:uid="{00000000-000D-0000-FFFF-FFFF00000000}"/>
  </bookViews>
  <sheets>
    <sheet name="【必須】ネガポジリスト・パターン単位" sheetId="33" r:id="rId1"/>
    <sheet name="【必須】ネガポジリスト・パターン単位_記載例" sheetId="34" r:id="rId2"/>
    <sheet name="【任意】発電リソース単位 (発電機Ａ)" sheetId="35" r:id="rId3"/>
    <sheet name="【任意】発電リソース単位 (発電機Ａ)_記載例" sheetId="36" r:id="rId4"/>
    <sheet name="【任意】発電リソース単位 (発電機Ｂ)" sheetId="37" r:id="rId5"/>
    <sheet name="【任意】発電リソース単位 (発電機Ｂ)_記載例" sheetId="38" r:id="rId6"/>
    <sheet name="【任意】需要リソース単位（需要家A）" sheetId="39" r:id="rId7"/>
    <sheet name="【任意】需要リソース単位（需要家A）_記載例" sheetId="40" r:id="rId8"/>
    <sheet name="【任意】需要リソース単位（需要家B）" sheetId="41" r:id="rId9"/>
    <sheet name="【任意】需要リソース単位（需要家B）_記載例" sheetId="42" r:id="rId10"/>
    <sheet name="【任意】ネガポジリソース単位" sheetId="43" r:id="rId11"/>
    <sheet name="【任意】ネガポジリソース単位_記載例" sheetId="44" r:id="rId12"/>
  </sheets>
  <definedNames>
    <definedName name="_xlnm.Print_Area" localSheetId="10">【任意】ネガポジリソース単位!$A$1:$T$44</definedName>
    <definedName name="_xlnm.Print_Area" localSheetId="11">【任意】ネガポジリソース単位_記載例!$A$1:$T$44</definedName>
    <definedName name="_xlnm.Print_Area" localSheetId="6">'【任意】需要リソース単位（需要家A）'!$A$1:$R$37</definedName>
    <definedName name="_xlnm.Print_Area" localSheetId="7">'【任意】需要リソース単位（需要家A）_記載例'!$A$1:$R$37</definedName>
    <definedName name="_xlnm.Print_Area" localSheetId="8">'【任意】需要リソース単位（需要家B）'!$A$1:$R$37</definedName>
    <definedName name="_xlnm.Print_Area" localSheetId="9">'【任意】需要リソース単位（需要家B）_記載例'!$A$1:$R$37</definedName>
    <definedName name="_xlnm.Print_Area" localSheetId="2">'【任意】発電リソース単位 (発電機Ａ)'!$A$1:$T$40</definedName>
    <definedName name="_xlnm.Print_Area" localSheetId="3">'【任意】発電リソース単位 (発電機Ａ)_記載例'!$A$1:$T$40</definedName>
    <definedName name="_xlnm.Print_Area" localSheetId="4">'【任意】発電リソース単位 (発電機Ｂ)'!$A$1:$T$40</definedName>
    <definedName name="_xlnm.Print_Area" localSheetId="5">'【任意】発電リソース単位 (発電機Ｂ)_記載例'!$A$1:$T$40</definedName>
    <definedName name="_xlnm.Print_Area" localSheetId="0">【必須】ネガポジリスト・パターン単位!$A$1:$T$38</definedName>
    <definedName name="_xlnm.Print_Area" localSheetId="1">【必須】ネガポジリスト・パターン単位_記載例!$A$1:$T$38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0" i="39" l="1"/>
  <c r="I27" i="43" l="1"/>
  <c r="I27" i="44"/>
  <c r="K27" i="43"/>
  <c r="I28" i="43" s="1"/>
  <c r="K28" i="43" s="1"/>
  <c r="I29" i="43" s="1"/>
  <c r="K29" i="43" s="1"/>
  <c r="I30" i="43" s="1"/>
  <c r="K30" i="43" s="1"/>
  <c r="I31" i="43" s="1"/>
  <c r="K31" i="43" s="1"/>
  <c r="I32" i="43" s="1"/>
  <c r="K32" i="43" s="1"/>
  <c r="I33" i="43" s="1"/>
  <c r="K33" i="43" s="1"/>
  <c r="I34" i="43" s="1"/>
  <c r="K34" i="43" s="1"/>
  <c r="I35" i="43" s="1"/>
  <c r="K35" i="43" s="1"/>
  <c r="I36" i="43" s="1"/>
  <c r="K36" i="43" s="1"/>
  <c r="I37" i="43" s="1"/>
  <c r="K37" i="43" s="1"/>
  <c r="I38" i="43" s="1"/>
  <c r="K38" i="43" s="1"/>
  <c r="I39" i="43" s="1"/>
  <c r="K39" i="43" s="1"/>
  <c r="I40" i="43" s="1"/>
  <c r="K40" i="43" s="1"/>
  <c r="I41" i="43" s="1"/>
  <c r="K41" i="43" s="1"/>
  <c r="I42" i="43" s="1"/>
  <c r="K42" i="43" s="1"/>
  <c r="I43" i="43" s="1"/>
  <c r="K43" i="43" s="1"/>
  <c r="I44" i="43" s="1"/>
  <c r="K44" i="43" s="1"/>
  <c r="G11" i="44"/>
  <c r="R44" i="44"/>
  <c r="R40" i="44"/>
  <c r="R39" i="44"/>
  <c r="R38" i="44"/>
  <c r="R37" i="44"/>
  <c r="R36" i="44"/>
  <c r="R35" i="44"/>
  <c r="R34" i="44"/>
  <c r="R33" i="44"/>
  <c r="R32" i="44"/>
  <c r="R28" i="44"/>
  <c r="R27" i="44"/>
  <c r="C27" i="44"/>
  <c r="E27" i="44" s="1"/>
  <c r="C28" i="44" s="1"/>
  <c r="E28" i="44" s="1"/>
  <c r="C29" i="44" s="1"/>
  <c r="E29" i="44" s="1"/>
  <c r="C30" i="44" s="1"/>
  <c r="E30" i="44" s="1"/>
  <c r="C31" i="44" s="1"/>
  <c r="E31" i="44" s="1"/>
  <c r="C32" i="44" s="1"/>
  <c r="E32" i="44" s="1"/>
  <c r="C33" i="44" s="1"/>
  <c r="E33" i="44" s="1"/>
  <c r="C34" i="44" s="1"/>
  <c r="E34" i="44" s="1"/>
  <c r="C35" i="44" s="1"/>
  <c r="E35" i="44" s="1"/>
  <c r="C36" i="44" s="1"/>
  <c r="E36" i="44" s="1"/>
  <c r="C37" i="44" s="1"/>
  <c r="E37" i="44" s="1"/>
  <c r="C38" i="44" s="1"/>
  <c r="E38" i="44" s="1"/>
  <c r="C39" i="44" s="1"/>
  <c r="E39" i="44" s="1"/>
  <c r="C40" i="44" s="1"/>
  <c r="E40" i="44" s="1"/>
  <c r="C41" i="44" s="1"/>
  <c r="E41" i="44" s="1"/>
  <c r="C42" i="44" s="1"/>
  <c r="E42" i="44" s="1"/>
  <c r="C43" i="44" s="1"/>
  <c r="E43" i="44" s="1"/>
  <c r="C44" i="44" s="1"/>
  <c r="E44" i="44" s="1"/>
  <c r="G11" i="43"/>
  <c r="R44" i="43"/>
  <c r="R43" i="43"/>
  <c r="R42" i="43"/>
  <c r="R41" i="43"/>
  <c r="R40" i="43"/>
  <c r="R39" i="43"/>
  <c r="R38" i="43"/>
  <c r="R37" i="43"/>
  <c r="R36" i="43"/>
  <c r="R35" i="43"/>
  <c r="R34" i="43"/>
  <c r="R33" i="43"/>
  <c r="R32" i="43"/>
  <c r="R31" i="43"/>
  <c r="R30" i="43"/>
  <c r="R29" i="43"/>
  <c r="R28" i="43"/>
  <c r="R27" i="43"/>
  <c r="E27" i="43"/>
  <c r="C28" i="43" s="1"/>
  <c r="E28" i="43" s="1"/>
  <c r="C29" i="43" s="1"/>
  <c r="E29" i="43" s="1"/>
  <c r="C30" i="43" s="1"/>
  <c r="E30" i="43" s="1"/>
  <c r="C31" i="43" s="1"/>
  <c r="E31" i="43" s="1"/>
  <c r="C32" i="43" s="1"/>
  <c r="E32" i="43" s="1"/>
  <c r="C33" i="43" s="1"/>
  <c r="E33" i="43" s="1"/>
  <c r="C34" i="43" s="1"/>
  <c r="E34" i="43" s="1"/>
  <c r="C35" i="43" s="1"/>
  <c r="E35" i="43" s="1"/>
  <c r="C36" i="43" s="1"/>
  <c r="E36" i="43" s="1"/>
  <c r="C37" i="43" s="1"/>
  <c r="E37" i="43" s="1"/>
  <c r="C38" i="43" s="1"/>
  <c r="E38" i="43" s="1"/>
  <c r="C39" i="43" s="1"/>
  <c r="E39" i="43" s="1"/>
  <c r="C40" i="43" s="1"/>
  <c r="E40" i="43" s="1"/>
  <c r="C41" i="43" s="1"/>
  <c r="E41" i="43" s="1"/>
  <c r="C42" i="43" s="1"/>
  <c r="E42" i="43" s="1"/>
  <c r="C43" i="43" s="1"/>
  <c r="E43" i="43" s="1"/>
  <c r="C44" i="43" s="1"/>
  <c r="E44" i="43" s="1"/>
  <c r="C27" i="43"/>
  <c r="G9" i="42"/>
  <c r="P33" i="42"/>
  <c r="P32" i="42"/>
  <c r="P21" i="42"/>
  <c r="P20" i="42"/>
  <c r="C20" i="42"/>
  <c r="G9" i="41"/>
  <c r="P37" i="41"/>
  <c r="P36" i="41"/>
  <c r="P35" i="41"/>
  <c r="P34" i="41"/>
  <c r="P33" i="41"/>
  <c r="P32" i="41"/>
  <c r="P31" i="41"/>
  <c r="P30" i="41"/>
  <c r="P29" i="41"/>
  <c r="P28" i="41"/>
  <c r="P27" i="41"/>
  <c r="P26" i="41"/>
  <c r="P25" i="41"/>
  <c r="P24" i="41"/>
  <c r="P23" i="41"/>
  <c r="P22" i="41"/>
  <c r="P21" i="41"/>
  <c r="P20" i="41"/>
  <c r="C20" i="41"/>
  <c r="H20" i="41" s="1"/>
  <c r="G9" i="40"/>
  <c r="P33" i="40"/>
  <c r="P32" i="40"/>
  <c r="P21" i="40"/>
  <c r="P20" i="40"/>
  <c r="E20" i="40"/>
  <c r="C21" i="40" s="1"/>
  <c r="E21" i="40" s="1"/>
  <c r="C22" i="40" s="1"/>
  <c r="E22" i="40" s="1"/>
  <c r="C23" i="40" s="1"/>
  <c r="E23" i="40" s="1"/>
  <c r="C24" i="40" s="1"/>
  <c r="E24" i="40" s="1"/>
  <c r="C25" i="40" s="1"/>
  <c r="E25" i="40" s="1"/>
  <c r="C26" i="40" s="1"/>
  <c r="E26" i="40" s="1"/>
  <c r="C27" i="40" s="1"/>
  <c r="E27" i="40" s="1"/>
  <c r="C28" i="40" s="1"/>
  <c r="E28" i="40" s="1"/>
  <c r="C29" i="40" s="1"/>
  <c r="E29" i="40" s="1"/>
  <c r="C30" i="40" s="1"/>
  <c r="E30" i="40" s="1"/>
  <c r="C31" i="40" s="1"/>
  <c r="E31" i="40" s="1"/>
  <c r="C32" i="40" s="1"/>
  <c r="E32" i="40" s="1"/>
  <c r="C33" i="40" s="1"/>
  <c r="E33" i="40" s="1"/>
  <c r="C34" i="40" s="1"/>
  <c r="E34" i="40" s="1"/>
  <c r="C35" i="40" s="1"/>
  <c r="E35" i="40" s="1"/>
  <c r="C36" i="40" s="1"/>
  <c r="E36" i="40" s="1"/>
  <c r="C37" i="40" s="1"/>
  <c r="E37" i="40" s="1"/>
  <c r="C20" i="40"/>
  <c r="H20" i="40" s="1"/>
  <c r="G9" i="39"/>
  <c r="P37" i="39"/>
  <c r="P36" i="39"/>
  <c r="P35" i="39"/>
  <c r="P34" i="39"/>
  <c r="P33" i="39"/>
  <c r="P32" i="39"/>
  <c r="P31" i="39"/>
  <c r="P30" i="39"/>
  <c r="P29" i="39"/>
  <c r="P28" i="39"/>
  <c r="P27" i="39"/>
  <c r="P26" i="39"/>
  <c r="P25" i="39"/>
  <c r="P24" i="39"/>
  <c r="P23" i="39"/>
  <c r="P22" i="39"/>
  <c r="P21" i="39"/>
  <c r="P20" i="39"/>
  <c r="H20" i="39"/>
  <c r="J20" i="39" s="1"/>
  <c r="H21" i="39" s="1"/>
  <c r="J21" i="39" s="1"/>
  <c r="H22" i="39" s="1"/>
  <c r="J22" i="39" s="1"/>
  <c r="H23" i="39" s="1"/>
  <c r="J23" i="39" s="1"/>
  <c r="H24" i="39" s="1"/>
  <c r="J24" i="39" s="1"/>
  <c r="H25" i="39" s="1"/>
  <c r="J25" i="39" s="1"/>
  <c r="H26" i="39" s="1"/>
  <c r="J26" i="39" s="1"/>
  <c r="H27" i="39" s="1"/>
  <c r="J27" i="39" s="1"/>
  <c r="H28" i="39" s="1"/>
  <c r="J28" i="39" s="1"/>
  <c r="H29" i="39" s="1"/>
  <c r="J29" i="39" s="1"/>
  <c r="H30" i="39" s="1"/>
  <c r="J30" i="39" s="1"/>
  <c r="H31" i="39" s="1"/>
  <c r="J31" i="39" s="1"/>
  <c r="H32" i="39" s="1"/>
  <c r="J32" i="39" s="1"/>
  <c r="H33" i="39" s="1"/>
  <c r="J33" i="39" s="1"/>
  <c r="H34" i="39" s="1"/>
  <c r="J34" i="39" s="1"/>
  <c r="H35" i="39" s="1"/>
  <c r="J35" i="39" s="1"/>
  <c r="H36" i="39" s="1"/>
  <c r="J36" i="39" s="1"/>
  <c r="H37" i="39" s="1"/>
  <c r="J37" i="39" s="1"/>
  <c r="C20" i="39"/>
  <c r="E20" i="39" s="1"/>
  <c r="C21" i="39" s="1"/>
  <c r="E21" i="39" s="1"/>
  <c r="C22" i="39" s="1"/>
  <c r="E22" i="39" s="1"/>
  <c r="C23" i="39" s="1"/>
  <c r="E23" i="39" s="1"/>
  <c r="C24" i="39" s="1"/>
  <c r="E24" i="39" s="1"/>
  <c r="C25" i="39" s="1"/>
  <c r="E25" i="39" s="1"/>
  <c r="C26" i="39" s="1"/>
  <c r="E26" i="39" s="1"/>
  <c r="C27" i="39" s="1"/>
  <c r="E27" i="39" s="1"/>
  <c r="C28" i="39" s="1"/>
  <c r="E28" i="39" s="1"/>
  <c r="C29" i="39" s="1"/>
  <c r="E29" i="39" s="1"/>
  <c r="C30" i="39" s="1"/>
  <c r="E30" i="39" s="1"/>
  <c r="C31" i="39" s="1"/>
  <c r="E31" i="39" s="1"/>
  <c r="C32" i="39" s="1"/>
  <c r="E32" i="39" s="1"/>
  <c r="C33" i="39" s="1"/>
  <c r="E33" i="39" s="1"/>
  <c r="C34" i="39" s="1"/>
  <c r="E34" i="39" s="1"/>
  <c r="C35" i="39" s="1"/>
  <c r="E35" i="39" s="1"/>
  <c r="C36" i="39" s="1"/>
  <c r="E36" i="39" s="1"/>
  <c r="C37" i="39" s="1"/>
  <c r="E37" i="39" s="1"/>
  <c r="G9" i="38"/>
  <c r="S40" i="38"/>
  <c r="S39" i="38"/>
  <c r="S38" i="38"/>
  <c r="S37" i="38"/>
  <c r="S36" i="38"/>
  <c r="Q36" i="38"/>
  <c r="S35" i="38"/>
  <c r="Q35" i="38"/>
  <c r="Q24" i="38"/>
  <c r="Q23" i="38"/>
  <c r="C23" i="38"/>
  <c r="G9" i="37"/>
  <c r="S40" i="37"/>
  <c r="Q40" i="37"/>
  <c r="S39" i="37"/>
  <c r="Q39" i="37"/>
  <c r="S38" i="37"/>
  <c r="Q38" i="37"/>
  <c r="S37" i="37"/>
  <c r="Q37" i="37"/>
  <c r="S36" i="37"/>
  <c r="Q36" i="37"/>
  <c r="S35" i="37"/>
  <c r="Q35" i="37"/>
  <c r="Q34" i="37"/>
  <c r="Q33" i="37"/>
  <c r="Q32" i="37"/>
  <c r="Q31" i="37"/>
  <c r="Q30" i="37"/>
  <c r="Q29" i="37"/>
  <c r="Q28" i="37"/>
  <c r="Q27" i="37"/>
  <c r="Q26" i="37"/>
  <c r="Q25" i="37"/>
  <c r="Q24" i="37"/>
  <c r="Q23" i="37"/>
  <c r="C23" i="37"/>
  <c r="H23" i="37" s="1"/>
  <c r="G9" i="36"/>
  <c r="S40" i="36"/>
  <c r="S39" i="36"/>
  <c r="S38" i="36"/>
  <c r="S37" i="36"/>
  <c r="S36" i="36"/>
  <c r="Q36" i="36"/>
  <c r="S35" i="36"/>
  <c r="Q35" i="36"/>
  <c r="Q24" i="36"/>
  <c r="Q23" i="36"/>
  <c r="C23" i="36"/>
  <c r="H23" i="36" s="1"/>
  <c r="J23" i="36" s="1"/>
  <c r="H24" i="36" s="1"/>
  <c r="J24" i="36" s="1"/>
  <c r="H25" i="36" s="1"/>
  <c r="J25" i="36" s="1"/>
  <c r="H26" i="36" s="1"/>
  <c r="J26" i="36" s="1"/>
  <c r="H27" i="36" s="1"/>
  <c r="J27" i="36" s="1"/>
  <c r="H28" i="36" s="1"/>
  <c r="J28" i="36" s="1"/>
  <c r="H29" i="36" s="1"/>
  <c r="J29" i="36" s="1"/>
  <c r="H30" i="36" s="1"/>
  <c r="J30" i="36" s="1"/>
  <c r="H31" i="36" s="1"/>
  <c r="J31" i="36" s="1"/>
  <c r="H32" i="36" s="1"/>
  <c r="J32" i="36" s="1"/>
  <c r="H33" i="36" s="1"/>
  <c r="J33" i="36" s="1"/>
  <c r="H34" i="36" s="1"/>
  <c r="J34" i="36" s="1"/>
  <c r="H35" i="36" s="1"/>
  <c r="J35" i="36" s="1"/>
  <c r="H36" i="36" s="1"/>
  <c r="J36" i="36" s="1"/>
  <c r="H37" i="36" s="1"/>
  <c r="J37" i="36" s="1"/>
  <c r="H38" i="36" s="1"/>
  <c r="J38" i="36" s="1"/>
  <c r="H39" i="36" s="1"/>
  <c r="J39" i="36" s="1"/>
  <c r="H40" i="36" s="1"/>
  <c r="J40" i="36" s="1"/>
  <c r="G9" i="35"/>
  <c r="S40" i="35"/>
  <c r="Q40" i="35"/>
  <c r="S39" i="35"/>
  <c r="Q39" i="35"/>
  <c r="S38" i="35"/>
  <c r="Q38" i="35"/>
  <c r="S37" i="35"/>
  <c r="Q37" i="35"/>
  <c r="S36" i="35"/>
  <c r="Q36" i="35"/>
  <c r="S35" i="35"/>
  <c r="Q35" i="35"/>
  <c r="Q34" i="35"/>
  <c r="Q33" i="35"/>
  <c r="Q32" i="35"/>
  <c r="Q31" i="35"/>
  <c r="Q30" i="35"/>
  <c r="Q29" i="35"/>
  <c r="Q28" i="35"/>
  <c r="Q27" i="35"/>
  <c r="Q26" i="35"/>
  <c r="Q25" i="35"/>
  <c r="Q24" i="35"/>
  <c r="Q23" i="35"/>
  <c r="C23" i="35"/>
  <c r="G10" i="34"/>
  <c r="R34" i="34"/>
  <c r="R33" i="34"/>
  <c r="R22" i="34"/>
  <c r="R21" i="34"/>
  <c r="C21" i="34"/>
  <c r="I21" i="34" s="1"/>
  <c r="K21" i="34" s="1"/>
  <c r="I22" i="34" s="1"/>
  <c r="K22" i="34" s="1"/>
  <c r="I23" i="34" s="1"/>
  <c r="K23" i="34" s="1"/>
  <c r="I24" i="34" s="1"/>
  <c r="K24" i="34" s="1"/>
  <c r="I25" i="34" s="1"/>
  <c r="K25" i="34" s="1"/>
  <c r="I26" i="34" s="1"/>
  <c r="K26" i="34" s="1"/>
  <c r="I27" i="34" s="1"/>
  <c r="K27" i="34" s="1"/>
  <c r="I28" i="34" s="1"/>
  <c r="K28" i="34" s="1"/>
  <c r="I29" i="34" s="1"/>
  <c r="K29" i="34" s="1"/>
  <c r="I30" i="34" s="1"/>
  <c r="K30" i="34" s="1"/>
  <c r="I31" i="34" s="1"/>
  <c r="K31" i="34" s="1"/>
  <c r="I32" i="34" s="1"/>
  <c r="K32" i="34" s="1"/>
  <c r="I33" i="34" s="1"/>
  <c r="K33" i="34" s="1"/>
  <c r="I34" i="34" s="1"/>
  <c r="K34" i="34" s="1"/>
  <c r="I35" i="34" s="1"/>
  <c r="K35" i="34" s="1"/>
  <c r="I36" i="34" s="1"/>
  <c r="K36" i="34" s="1"/>
  <c r="I37" i="34" s="1"/>
  <c r="K37" i="34" s="1"/>
  <c r="I38" i="34" s="1"/>
  <c r="K38" i="34" s="1"/>
  <c r="G10" i="33"/>
  <c r="R38" i="33"/>
  <c r="R37" i="33"/>
  <c r="R36" i="33"/>
  <c r="R35" i="33"/>
  <c r="R34" i="33"/>
  <c r="R33" i="33"/>
  <c r="R32" i="33"/>
  <c r="R31" i="33"/>
  <c r="R30" i="33"/>
  <c r="R29" i="33"/>
  <c r="R28" i="33"/>
  <c r="R27" i="33"/>
  <c r="R26" i="33"/>
  <c r="R25" i="33"/>
  <c r="R24" i="33"/>
  <c r="R23" i="33"/>
  <c r="R22" i="33"/>
  <c r="R21" i="33"/>
  <c r="C21" i="33"/>
  <c r="I21" i="33" s="1"/>
  <c r="N23" i="36" l="1"/>
  <c r="P23" i="36" s="1"/>
  <c r="N24" i="36" s="1"/>
  <c r="P24" i="36" s="1"/>
  <c r="N25" i="36" s="1"/>
  <c r="P25" i="36" s="1"/>
  <c r="N26" i="36" s="1"/>
  <c r="P26" i="36" s="1"/>
  <c r="N27" i="36" s="1"/>
  <c r="P27" i="36" s="1"/>
  <c r="N28" i="36" s="1"/>
  <c r="P28" i="36" s="1"/>
  <c r="N29" i="36" s="1"/>
  <c r="P29" i="36" s="1"/>
  <c r="N30" i="36" s="1"/>
  <c r="P30" i="36" s="1"/>
  <c r="N31" i="36" s="1"/>
  <c r="P31" i="36" s="1"/>
  <c r="N32" i="36" s="1"/>
  <c r="P32" i="36" s="1"/>
  <c r="N33" i="36" s="1"/>
  <c r="P33" i="36" s="1"/>
  <c r="N34" i="36" s="1"/>
  <c r="P34" i="36" s="1"/>
  <c r="N35" i="36" s="1"/>
  <c r="P35" i="36" s="1"/>
  <c r="N36" i="36" s="1"/>
  <c r="P36" i="36" s="1"/>
  <c r="N37" i="36" s="1"/>
  <c r="P37" i="36" s="1"/>
  <c r="N38" i="36" s="1"/>
  <c r="P38" i="36" s="1"/>
  <c r="N39" i="36" s="1"/>
  <c r="P39" i="36" s="1"/>
  <c r="N40" i="36" s="1"/>
  <c r="P40" i="36" s="1"/>
  <c r="E21" i="33"/>
  <c r="C22" i="33" s="1"/>
  <c r="E22" i="33" s="1"/>
  <c r="C23" i="33" s="1"/>
  <c r="E23" i="33" s="1"/>
  <c r="C24" i="33" s="1"/>
  <c r="E24" i="33" s="1"/>
  <c r="C25" i="33" s="1"/>
  <c r="E25" i="33" s="1"/>
  <c r="C26" i="33" s="1"/>
  <c r="E26" i="33" s="1"/>
  <c r="C27" i="33" s="1"/>
  <c r="E27" i="33" s="1"/>
  <c r="C28" i="33" s="1"/>
  <c r="E28" i="33" s="1"/>
  <c r="C29" i="33" s="1"/>
  <c r="E29" i="33" s="1"/>
  <c r="C30" i="33" s="1"/>
  <c r="E30" i="33" s="1"/>
  <c r="C31" i="33" s="1"/>
  <c r="E31" i="33" s="1"/>
  <c r="C32" i="33" s="1"/>
  <c r="E32" i="33" s="1"/>
  <c r="C33" i="33" s="1"/>
  <c r="E33" i="33" s="1"/>
  <c r="C34" i="33" s="1"/>
  <c r="E34" i="33" s="1"/>
  <c r="C35" i="33" s="1"/>
  <c r="E35" i="33" s="1"/>
  <c r="C36" i="33" s="1"/>
  <c r="E36" i="33" s="1"/>
  <c r="C37" i="33" s="1"/>
  <c r="E37" i="33" s="1"/>
  <c r="C38" i="33" s="1"/>
  <c r="E38" i="33" s="1"/>
  <c r="O27" i="43"/>
  <c r="Q27" i="43" s="1"/>
  <c r="O28" i="43" s="1"/>
  <c r="Q28" i="43" s="1"/>
  <c r="O29" i="43" s="1"/>
  <c r="Q29" i="43" s="1"/>
  <c r="O30" i="43" s="1"/>
  <c r="Q30" i="43" s="1"/>
  <c r="O31" i="43" s="1"/>
  <c r="Q31" i="43" s="1"/>
  <c r="O32" i="43" s="1"/>
  <c r="Q32" i="43" s="1"/>
  <c r="O33" i="43" s="1"/>
  <c r="Q33" i="43" s="1"/>
  <c r="O34" i="43" s="1"/>
  <c r="Q34" i="43" s="1"/>
  <c r="O35" i="43" s="1"/>
  <c r="Q35" i="43" s="1"/>
  <c r="O36" i="43" s="1"/>
  <c r="Q36" i="43" s="1"/>
  <c r="O37" i="43" s="1"/>
  <c r="Q37" i="43" s="1"/>
  <c r="O38" i="43" s="1"/>
  <c r="Q38" i="43" s="1"/>
  <c r="O39" i="43" s="1"/>
  <c r="Q39" i="43" s="1"/>
  <c r="O40" i="43" s="1"/>
  <c r="Q40" i="43" s="1"/>
  <c r="O41" i="43" s="1"/>
  <c r="Q41" i="43" s="1"/>
  <c r="O42" i="43" s="1"/>
  <c r="Q42" i="43" s="1"/>
  <c r="O43" i="43" s="1"/>
  <c r="Q43" i="43" s="1"/>
  <c r="O44" i="43" s="1"/>
  <c r="Q44" i="43" s="1"/>
  <c r="O27" i="44"/>
  <c r="Q27" i="44" s="1"/>
  <c r="O28" i="44" s="1"/>
  <c r="Q28" i="44" s="1"/>
  <c r="O29" i="44" s="1"/>
  <c r="Q29" i="44" s="1"/>
  <c r="O30" i="44" s="1"/>
  <c r="Q30" i="44" s="1"/>
  <c r="O31" i="44" s="1"/>
  <c r="Q31" i="44" s="1"/>
  <c r="O32" i="44" s="1"/>
  <c r="Q32" i="44" s="1"/>
  <c r="O33" i="44" s="1"/>
  <c r="Q33" i="44" s="1"/>
  <c r="O34" i="44" s="1"/>
  <c r="Q34" i="44" s="1"/>
  <c r="O35" i="44" s="1"/>
  <c r="Q35" i="44" s="1"/>
  <c r="O36" i="44" s="1"/>
  <c r="Q36" i="44" s="1"/>
  <c r="O37" i="44" s="1"/>
  <c r="Q37" i="44" s="1"/>
  <c r="O38" i="44" s="1"/>
  <c r="Q38" i="44" s="1"/>
  <c r="O39" i="44" s="1"/>
  <c r="Q39" i="44" s="1"/>
  <c r="O40" i="44" s="1"/>
  <c r="Q40" i="44" s="1"/>
  <c r="O41" i="44" s="1"/>
  <c r="Q41" i="44" s="1"/>
  <c r="O42" i="44" s="1"/>
  <c r="Q42" i="44" s="1"/>
  <c r="O43" i="44" s="1"/>
  <c r="Q43" i="44" s="1"/>
  <c r="O44" i="44" s="1"/>
  <c r="Q44" i="44" s="1"/>
  <c r="K27" i="44"/>
  <c r="I28" i="44" s="1"/>
  <c r="K28" i="44" s="1"/>
  <c r="I29" i="44" s="1"/>
  <c r="K29" i="44" s="1"/>
  <c r="I30" i="44" s="1"/>
  <c r="K30" i="44" s="1"/>
  <c r="I31" i="44" s="1"/>
  <c r="K31" i="44" s="1"/>
  <c r="I32" i="44" s="1"/>
  <c r="K32" i="44" s="1"/>
  <c r="I33" i="44" s="1"/>
  <c r="K33" i="44" s="1"/>
  <c r="I34" i="44" s="1"/>
  <c r="K34" i="44" s="1"/>
  <c r="I35" i="44" s="1"/>
  <c r="K35" i="44" s="1"/>
  <c r="I36" i="44" s="1"/>
  <c r="K36" i="44" s="1"/>
  <c r="I37" i="44" s="1"/>
  <c r="K37" i="44" s="1"/>
  <c r="I38" i="44" s="1"/>
  <c r="K38" i="44" s="1"/>
  <c r="I39" i="44" s="1"/>
  <c r="K39" i="44" s="1"/>
  <c r="I40" i="44" s="1"/>
  <c r="K40" i="44" s="1"/>
  <c r="I41" i="44" s="1"/>
  <c r="K41" i="44" s="1"/>
  <c r="I42" i="44" s="1"/>
  <c r="K42" i="44" s="1"/>
  <c r="I43" i="44" s="1"/>
  <c r="K43" i="44" s="1"/>
  <c r="I44" i="44" s="1"/>
  <c r="K44" i="44" s="1"/>
  <c r="H20" i="42"/>
  <c r="E20" i="42"/>
  <c r="C21" i="42" s="1"/>
  <c r="E21" i="42" s="1"/>
  <c r="C22" i="42" s="1"/>
  <c r="E22" i="42" s="1"/>
  <c r="C23" i="42" s="1"/>
  <c r="E23" i="42" s="1"/>
  <c r="C24" i="42" s="1"/>
  <c r="E24" i="42" s="1"/>
  <c r="C25" i="42" s="1"/>
  <c r="E25" i="42" s="1"/>
  <c r="C26" i="42" s="1"/>
  <c r="E26" i="42" s="1"/>
  <c r="C27" i="42" s="1"/>
  <c r="E27" i="42" s="1"/>
  <c r="C28" i="42" s="1"/>
  <c r="E28" i="42" s="1"/>
  <c r="C29" i="42" s="1"/>
  <c r="E29" i="42" s="1"/>
  <c r="C30" i="42" s="1"/>
  <c r="E30" i="42" s="1"/>
  <c r="C31" i="42" s="1"/>
  <c r="E31" i="42" s="1"/>
  <c r="C32" i="42" s="1"/>
  <c r="E32" i="42" s="1"/>
  <c r="C33" i="42" s="1"/>
  <c r="E33" i="42" s="1"/>
  <c r="C34" i="42" s="1"/>
  <c r="E34" i="42" s="1"/>
  <c r="C35" i="42" s="1"/>
  <c r="E35" i="42" s="1"/>
  <c r="C36" i="42" s="1"/>
  <c r="E36" i="42" s="1"/>
  <c r="C37" i="42" s="1"/>
  <c r="E37" i="42" s="1"/>
  <c r="J20" i="41"/>
  <c r="H21" i="41" s="1"/>
  <c r="J21" i="41" s="1"/>
  <c r="H22" i="41" s="1"/>
  <c r="J22" i="41" s="1"/>
  <c r="H23" i="41" s="1"/>
  <c r="J23" i="41" s="1"/>
  <c r="H24" i="41" s="1"/>
  <c r="J24" i="41" s="1"/>
  <c r="H25" i="41" s="1"/>
  <c r="J25" i="41" s="1"/>
  <c r="H26" i="41" s="1"/>
  <c r="J26" i="41" s="1"/>
  <c r="H27" i="41" s="1"/>
  <c r="J27" i="41" s="1"/>
  <c r="H28" i="41" s="1"/>
  <c r="J28" i="41" s="1"/>
  <c r="H29" i="41" s="1"/>
  <c r="J29" i="41" s="1"/>
  <c r="H30" i="41" s="1"/>
  <c r="J30" i="41" s="1"/>
  <c r="H31" i="41" s="1"/>
  <c r="J31" i="41" s="1"/>
  <c r="H32" i="41" s="1"/>
  <c r="J32" i="41" s="1"/>
  <c r="H33" i="41" s="1"/>
  <c r="J33" i="41" s="1"/>
  <c r="H34" i="41" s="1"/>
  <c r="J34" i="41" s="1"/>
  <c r="H35" i="41" s="1"/>
  <c r="J35" i="41" s="1"/>
  <c r="H36" i="41" s="1"/>
  <c r="J36" i="41" s="1"/>
  <c r="H37" i="41" s="1"/>
  <c r="J37" i="41" s="1"/>
  <c r="M20" i="41"/>
  <c r="O20" i="41" s="1"/>
  <c r="M21" i="41" s="1"/>
  <c r="O21" i="41" s="1"/>
  <c r="M22" i="41" s="1"/>
  <c r="O22" i="41" s="1"/>
  <c r="M23" i="41" s="1"/>
  <c r="O23" i="41" s="1"/>
  <c r="M24" i="41" s="1"/>
  <c r="O24" i="41" s="1"/>
  <c r="M25" i="41" s="1"/>
  <c r="O25" i="41" s="1"/>
  <c r="M26" i="41" s="1"/>
  <c r="O26" i="41" s="1"/>
  <c r="M27" i="41" s="1"/>
  <c r="O27" i="41" s="1"/>
  <c r="M28" i="41" s="1"/>
  <c r="O28" i="41" s="1"/>
  <c r="M29" i="41" s="1"/>
  <c r="O29" i="41" s="1"/>
  <c r="M30" i="41" s="1"/>
  <c r="O30" i="41" s="1"/>
  <c r="M31" i="41" s="1"/>
  <c r="O31" i="41" s="1"/>
  <c r="M32" i="41" s="1"/>
  <c r="O32" i="41" s="1"/>
  <c r="M33" i="41" s="1"/>
  <c r="O33" i="41" s="1"/>
  <c r="M34" i="41" s="1"/>
  <c r="O34" i="41" s="1"/>
  <c r="M35" i="41" s="1"/>
  <c r="O35" i="41" s="1"/>
  <c r="M36" i="41" s="1"/>
  <c r="O36" i="41" s="1"/>
  <c r="M37" i="41" s="1"/>
  <c r="O37" i="41" s="1"/>
  <c r="E20" i="41"/>
  <c r="C21" i="41" s="1"/>
  <c r="E21" i="41" s="1"/>
  <c r="C22" i="41" s="1"/>
  <c r="E22" i="41" s="1"/>
  <c r="C23" i="41" s="1"/>
  <c r="E23" i="41" s="1"/>
  <c r="C24" i="41" s="1"/>
  <c r="E24" i="41" s="1"/>
  <c r="C25" i="41" s="1"/>
  <c r="E25" i="41" s="1"/>
  <c r="C26" i="41" s="1"/>
  <c r="E26" i="41" s="1"/>
  <c r="C27" i="41" s="1"/>
  <c r="E27" i="41" s="1"/>
  <c r="C28" i="41" s="1"/>
  <c r="E28" i="41" s="1"/>
  <c r="C29" i="41" s="1"/>
  <c r="E29" i="41" s="1"/>
  <c r="C30" i="41" s="1"/>
  <c r="E30" i="41" s="1"/>
  <c r="C31" i="41" s="1"/>
  <c r="E31" i="41" s="1"/>
  <c r="C32" i="41" s="1"/>
  <c r="E32" i="41" s="1"/>
  <c r="C33" i="41" s="1"/>
  <c r="E33" i="41" s="1"/>
  <c r="C34" i="41" s="1"/>
  <c r="E34" i="41" s="1"/>
  <c r="C35" i="41" s="1"/>
  <c r="E35" i="41" s="1"/>
  <c r="C36" i="41" s="1"/>
  <c r="E36" i="41" s="1"/>
  <c r="C37" i="41" s="1"/>
  <c r="E37" i="41" s="1"/>
  <c r="J20" i="40"/>
  <c r="H21" i="40" s="1"/>
  <c r="J21" i="40" s="1"/>
  <c r="H22" i="40" s="1"/>
  <c r="J22" i="40" s="1"/>
  <c r="H23" i="40" s="1"/>
  <c r="J23" i="40" s="1"/>
  <c r="H24" i="40" s="1"/>
  <c r="J24" i="40" s="1"/>
  <c r="H25" i="40" s="1"/>
  <c r="J25" i="40" s="1"/>
  <c r="H26" i="40" s="1"/>
  <c r="J26" i="40" s="1"/>
  <c r="H27" i="40" s="1"/>
  <c r="J27" i="40" s="1"/>
  <c r="H28" i="40" s="1"/>
  <c r="J28" i="40" s="1"/>
  <c r="H29" i="40" s="1"/>
  <c r="J29" i="40" s="1"/>
  <c r="H30" i="40" s="1"/>
  <c r="J30" i="40" s="1"/>
  <c r="H31" i="40" s="1"/>
  <c r="J31" i="40" s="1"/>
  <c r="H32" i="40" s="1"/>
  <c r="J32" i="40" s="1"/>
  <c r="H33" i="40" s="1"/>
  <c r="J33" i="40" s="1"/>
  <c r="H34" i="40" s="1"/>
  <c r="J34" i="40" s="1"/>
  <c r="H35" i="40" s="1"/>
  <c r="J35" i="40" s="1"/>
  <c r="H36" i="40" s="1"/>
  <c r="J36" i="40" s="1"/>
  <c r="H37" i="40" s="1"/>
  <c r="J37" i="40" s="1"/>
  <c r="M20" i="40"/>
  <c r="O20" i="40" s="1"/>
  <c r="M21" i="40" s="1"/>
  <c r="O21" i="40" s="1"/>
  <c r="M22" i="40" s="1"/>
  <c r="O22" i="40" s="1"/>
  <c r="M23" i="40" s="1"/>
  <c r="O23" i="40" s="1"/>
  <c r="M24" i="40" s="1"/>
  <c r="O24" i="40" s="1"/>
  <c r="M25" i="40" s="1"/>
  <c r="O25" i="40" s="1"/>
  <c r="M26" i="40" s="1"/>
  <c r="O26" i="40" s="1"/>
  <c r="M27" i="40" s="1"/>
  <c r="O27" i="40" s="1"/>
  <c r="M28" i="40" s="1"/>
  <c r="O28" i="40" s="1"/>
  <c r="M29" i="40" s="1"/>
  <c r="O29" i="40" s="1"/>
  <c r="M30" i="40" s="1"/>
  <c r="O30" i="40" s="1"/>
  <c r="M31" i="40" s="1"/>
  <c r="O31" i="40" s="1"/>
  <c r="M32" i="40" s="1"/>
  <c r="O32" i="40" s="1"/>
  <c r="M33" i="40" s="1"/>
  <c r="O33" i="40" s="1"/>
  <c r="M34" i="40" s="1"/>
  <c r="O34" i="40" s="1"/>
  <c r="M35" i="40" s="1"/>
  <c r="O35" i="40" s="1"/>
  <c r="M36" i="40" s="1"/>
  <c r="O36" i="40" s="1"/>
  <c r="M37" i="40" s="1"/>
  <c r="O37" i="40" s="1"/>
  <c r="O20" i="39"/>
  <c r="M21" i="39" s="1"/>
  <c r="O21" i="39" s="1"/>
  <c r="M22" i="39" s="1"/>
  <c r="O22" i="39" s="1"/>
  <c r="M23" i="39" s="1"/>
  <c r="O23" i="39" s="1"/>
  <c r="M24" i="39" s="1"/>
  <c r="O24" i="39" s="1"/>
  <c r="M25" i="39" s="1"/>
  <c r="O25" i="39" s="1"/>
  <c r="M26" i="39" s="1"/>
  <c r="O26" i="39" s="1"/>
  <c r="M27" i="39" s="1"/>
  <c r="O27" i="39" s="1"/>
  <c r="M28" i="39" s="1"/>
  <c r="O28" i="39" s="1"/>
  <c r="M29" i="39" s="1"/>
  <c r="O29" i="39" s="1"/>
  <c r="M30" i="39" s="1"/>
  <c r="O30" i="39" s="1"/>
  <c r="M31" i="39" s="1"/>
  <c r="O31" i="39" s="1"/>
  <c r="M32" i="39" s="1"/>
  <c r="O32" i="39" s="1"/>
  <c r="M33" i="39" s="1"/>
  <c r="O33" i="39" s="1"/>
  <c r="M34" i="39" s="1"/>
  <c r="O34" i="39" s="1"/>
  <c r="M35" i="39" s="1"/>
  <c r="O35" i="39" s="1"/>
  <c r="M36" i="39" s="1"/>
  <c r="O36" i="39" s="1"/>
  <c r="M37" i="39" s="1"/>
  <c r="O37" i="39" s="1"/>
  <c r="H23" i="38"/>
  <c r="E23" i="38"/>
  <c r="C24" i="38" s="1"/>
  <c r="E24" i="38" s="1"/>
  <c r="C25" i="38" s="1"/>
  <c r="E25" i="38" s="1"/>
  <c r="C26" i="38" s="1"/>
  <c r="E26" i="38" s="1"/>
  <c r="C27" i="38" s="1"/>
  <c r="E27" i="38" s="1"/>
  <c r="C28" i="38" s="1"/>
  <c r="E28" i="38" s="1"/>
  <c r="C29" i="38" s="1"/>
  <c r="E29" i="38" s="1"/>
  <c r="C30" i="38" s="1"/>
  <c r="E30" i="38" s="1"/>
  <c r="C31" i="38" s="1"/>
  <c r="E31" i="38" s="1"/>
  <c r="C32" i="38" s="1"/>
  <c r="E32" i="38" s="1"/>
  <c r="C33" i="38" s="1"/>
  <c r="E33" i="38" s="1"/>
  <c r="C34" i="38" s="1"/>
  <c r="E34" i="38" s="1"/>
  <c r="C35" i="38" s="1"/>
  <c r="E35" i="38" s="1"/>
  <c r="C36" i="38" s="1"/>
  <c r="E36" i="38" s="1"/>
  <c r="C37" i="38" s="1"/>
  <c r="E37" i="38" s="1"/>
  <c r="C38" i="38" s="1"/>
  <c r="E38" i="38" s="1"/>
  <c r="C39" i="38" s="1"/>
  <c r="E39" i="38" s="1"/>
  <c r="C40" i="38" s="1"/>
  <c r="E40" i="38" s="1"/>
  <c r="J23" i="37"/>
  <c r="H24" i="37" s="1"/>
  <c r="J24" i="37" s="1"/>
  <c r="H25" i="37" s="1"/>
  <c r="J25" i="37" s="1"/>
  <c r="H26" i="37" s="1"/>
  <c r="J26" i="37" s="1"/>
  <c r="H27" i="37" s="1"/>
  <c r="J27" i="37" s="1"/>
  <c r="H28" i="37" s="1"/>
  <c r="J28" i="37" s="1"/>
  <c r="H29" i="37" s="1"/>
  <c r="J29" i="37" s="1"/>
  <c r="H30" i="37" s="1"/>
  <c r="J30" i="37" s="1"/>
  <c r="H31" i="37" s="1"/>
  <c r="J31" i="37" s="1"/>
  <c r="H32" i="37" s="1"/>
  <c r="J32" i="37" s="1"/>
  <c r="H33" i="37" s="1"/>
  <c r="J33" i="37" s="1"/>
  <c r="H34" i="37" s="1"/>
  <c r="J34" i="37" s="1"/>
  <c r="H35" i="37" s="1"/>
  <c r="J35" i="37" s="1"/>
  <c r="H36" i="37" s="1"/>
  <c r="J36" i="37" s="1"/>
  <c r="H37" i="37" s="1"/>
  <c r="J37" i="37" s="1"/>
  <c r="H38" i="37" s="1"/>
  <c r="J38" i="37" s="1"/>
  <c r="H39" i="37" s="1"/>
  <c r="J39" i="37" s="1"/>
  <c r="H40" i="37" s="1"/>
  <c r="J40" i="37" s="1"/>
  <c r="N23" i="37"/>
  <c r="P23" i="37" s="1"/>
  <c r="N24" i="37" s="1"/>
  <c r="P24" i="37" s="1"/>
  <c r="N25" i="37" s="1"/>
  <c r="P25" i="37" s="1"/>
  <c r="N26" i="37" s="1"/>
  <c r="P26" i="37" s="1"/>
  <c r="N27" i="37" s="1"/>
  <c r="P27" i="37" s="1"/>
  <c r="N28" i="37" s="1"/>
  <c r="P28" i="37" s="1"/>
  <c r="N29" i="37" s="1"/>
  <c r="P29" i="37" s="1"/>
  <c r="N30" i="37" s="1"/>
  <c r="P30" i="37" s="1"/>
  <c r="N31" i="37" s="1"/>
  <c r="P31" i="37" s="1"/>
  <c r="N32" i="37" s="1"/>
  <c r="P32" i="37" s="1"/>
  <c r="N33" i="37" s="1"/>
  <c r="P33" i="37" s="1"/>
  <c r="N34" i="37" s="1"/>
  <c r="P34" i="37" s="1"/>
  <c r="N35" i="37" s="1"/>
  <c r="P35" i="37" s="1"/>
  <c r="N36" i="37" s="1"/>
  <c r="P36" i="37" s="1"/>
  <c r="N37" i="37" s="1"/>
  <c r="P37" i="37" s="1"/>
  <c r="N38" i="37" s="1"/>
  <c r="P38" i="37" s="1"/>
  <c r="N39" i="37" s="1"/>
  <c r="P39" i="37" s="1"/>
  <c r="N40" i="37" s="1"/>
  <c r="P40" i="37" s="1"/>
  <c r="E23" i="37"/>
  <c r="C24" i="37" s="1"/>
  <c r="E24" i="37" s="1"/>
  <c r="C25" i="37" s="1"/>
  <c r="E25" i="37" s="1"/>
  <c r="C26" i="37" s="1"/>
  <c r="E26" i="37" s="1"/>
  <c r="C27" i="37" s="1"/>
  <c r="E27" i="37" s="1"/>
  <c r="C28" i="37" s="1"/>
  <c r="E28" i="37" s="1"/>
  <c r="C29" i="37" s="1"/>
  <c r="E29" i="37" s="1"/>
  <c r="C30" i="37" s="1"/>
  <c r="E30" i="37" s="1"/>
  <c r="C31" i="37" s="1"/>
  <c r="E31" i="37" s="1"/>
  <c r="C32" i="37" s="1"/>
  <c r="E32" i="37" s="1"/>
  <c r="C33" i="37" s="1"/>
  <c r="E33" i="37" s="1"/>
  <c r="C34" i="37" s="1"/>
  <c r="E34" i="37" s="1"/>
  <c r="C35" i="37" s="1"/>
  <c r="E35" i="37" s="1"/>
  <c r="C36" i="37" s="1"/>
  <c r="E36" i="37" s="1"/>
  <c r="C37" i="37" s="1"/>
  <c r="E37" i="37" s="1"/>
  <c r="C38" i="37" s="1"/>
  <c r="E38" i="37" s="1"/>
  <c r="C39" i="37" s="1"/>
  <c r="E39" i="37" s="1"/>
  <c r="C40" i="37" s="1"/>
  <c r="E40" i="37" s="1"/>
  <c r="E23" i="36"/>
  <c r="C24" i="36" s="1"/>
  <c r="E24" i="36" s="1"/>
  <c r="C25" i="36" s="1"/>
  <c r="E25" i="36" s="1"/>
  <c r="C26" i="36" s="1"/>
  <c r="E26" i="36" s="1"/>
  <c r="C27" i="36" s="1"/>
  <c r="E27" i="36" s="1"/>
  <c r="C28" i="36" s="1"/>
  <c r="E28" i="36" s="1"/>
  <c r="C29" i="36" s="1"/>
  <c r="E29" i="36" s="1"/>
  <c r="C30" i="36" s="1"/>
  <c r="E30" i="36" s="1"/>
  <c r="C31" i="36" s="1"/>
  <c r="E31" i="36" s="1"/>
  <c r="C32" i="36" s="1"/>
  <c r="E32" i="36" s="1"/>
  <c r="C33" i="36" s="1"/>
  <c r="E33" i="36" s="1"/>
  <c r="C34" i="36" s="1"/>
  <c r="E34" i="36" s="1"/>
  <c r="C35" i="36" s="1"/>
  <c r="E35" i="36" s="1"/>
  <c r="C36" i="36" s="1"/>
  <c r="E36" i="36" s="1"/>
  <c r="C37" i="36" s="1"/>
  <c r="E37" i="36" s="1"/>
  <c r="C38" i="36" s="1"/>
  <c r="E38" i="36" s="1"/>
  <c r="C39" i="36" s="1"/>
  <c r="E39" i="36" s="1"/>
  <c r="C40" i="36" s="1"/>
  <c r="E40" i="36" s="1"/>
  <c r="H23" i="35"/>
  <c r="E23" i="35"/>
  <c r="C24" i="35" s="1"/>
  <c r="E24" i="35" s="1"/>
  <c r="C25" i="35" s="1"/>
  <c r="E25" i="35" s="1"/>
  <c r="C26" i="35" s="1"/>
  <c r="E26" i="35" s="1"/>
  <c r="C27" i="35" s="1"/>
  <c r="E27" i="35" s="1"/>
  <c r="C28" i="35" s="1"/>
  <c r="E28" i="35" s="1"/>
  <c r="C29" i="35" s="1"/>
  <c r="E29" i="35" s="1"/>
  <c r="C30" i="35" s="1"/>
  <c r="E30" i="35" s="1"/>
  <c r="C31" i="35" s="1"/>
  <c r="E31" i="35" s="1"/>
  <c r="C32" i="35" s="1"/>
  <c r="E32" i="35" s="1"/>
  <c r="C33" i="35" s="1"/>
  <c r="E33" i="35" s="1"/>
  <c r="C34" i="35" s="1"/>
  <c r="E34" i="35" s="1"/>
  <c r="C35" i="35" s="1"/>
  <c r="E35" i="35" s="1"/>
  <c r="C36" i="35" s="1"/>
  <c r="E36" i="35" s="1"/>
  <c r="C37" i="35" s="1"/>
  <c r="E37" i="35" s="1"/>
  <c r="C38" i="35" s="1"/>
  <c r="E38" i="35" s="1"/>
  <c r="C39" i="35" s="1"/>
  <c r="E39" i="35" s="1"/>
  <c r="C40" i="35" s="1"/>
  <c r="E40" i="35" s="1"/>
  <c r="E21" i="34"/>
  <c r="C22" i="34" s="1"/>
  <c r="E22" i="34" s="1"/>
  <c r="C23" i="34" s="1"/>
  <c r="E23" i="34" s="1"/>
  <c r="C24" i="34" s="1"/>
  <c r="E24" i="34" s="1"/>
  <c r="C25" i="34" s="1"/>
  <c r="E25" i="34" s="1"/>
  <c r="C26" i="34" s="1"/>
  <c r="E26" i="34" s="1"/>
  <c r="C27" i="34" s="1"/>
  <c r="E27" i="34" s="1"/>
  <c r="C28" i="34" s="1"/>
  <c r="E28" i="34" s="1"/>
  <c r="C29" i="34" s="1"/>
  <c r="E29" i="34" s="1"/>
  <c r="C30" i="34" s="1"/>
  <c r="E30" i="34" s="1"/>
  <c r="C31" i="34" s="1"/>
  <c r="E31" i="34" s="1"/>
  <c r="C32" i="34" s="1"/>
  <c r="E32" i="34" s="1"/>
  <c r="C33" i="34" s="1"/>
  <c r="E33" i="34" s="1"/>
  <c r="C34" i="34" s="1"/>
  <c r="E34" i="34" s="1"/>
  <c r="C35" i="34" s="1"/>
  <c r="E35" i="34" s="1"/>
  <c r="C36" i="34" s="1"/>
  <c r="E36" i="34" s="1"/>
  <c r="C37" i="34" s="1"/>
  <c r="E37" i="34" s="1"/>
  <c r="C38" i="34" s="1"/>
  <c r="E38" i="34" s="1"/>
  <c r="O21" i="34"/>
  <c r="Q21" i="34" s="1"/>
  <c r="O22" i="34" s="1"/>
  <c r="Q22" i="34" s="1"/>
  <c r="O23" i="34" s="1"/>
  <c r="Q23" i="34" s="1"/>
  <c r="O24" i="34" s="1"/>
  <c r="Q24" i="34" s="1"/>
  <c r="O25" i="34" s="1"/>
  <c r="Q25" i="34" s="1"/>
  <c r="O26" i="34" s="1"/>
  <c r="Q26" i="34" s="1"/>
  <c r="O27" i="34" s="1"/>
  <c r="Q27" i="34" s="1"/>
  <c r="O28" i="34" s="1"/>
  <c r="Q28" i="34" s="1"/>
  <c r="O29" i="34" s="1"/>
  <c r="Q29" i="34" s="1"/>
  <c r="O30" i="34" s="1"/>
  <c r="Q30" i="34" s="1"/>
  <c r="O31" i="34" s="1"/>
  <c r="Q31" i="34" s="1"/>
  <c r="O32" i="34" s="1"/>
  <c r="Q32" i="34" s="1"/>
  <c r="O33" i="34" s="1"/>
  <c r="Q33" i="34" s="1"/>
  <c r="O34" i="34" s="1"/>
  <c r="Q34" i="34" s="1"/>
  <c r="O35" i="34" s="1"/>
  <c r="Q35" i="34" s="1"/>
  <c r="O36" i="34" s="1"/>
  <c r="Q36" i="34" s="1"/>
  <c r="O37" i="34" s="1"/>
  <c r="Q37" i="34" s="1"/>
  <c r="O38" i="34" s="1"/>
  <c r="Q38" i="34" s="1"/>
  <c r="K21" i="33"/>
  <c r="I22" i="33" s="1"/>
  <c r="K22" i="33" s="1"/>
  <c r="I23" i="33" s="1"/>
  <c r="K23" i="33" s="1"/>
  <c r="I24" i="33" s="1"/>
  <c r="K24" i="33" s="1"/>
  <c r="I25" i="33" s="1"/>
  <c r="K25" i="33" s="1"/>
  <c r="I26" i="33" s="1"/>
  <c r="K26" i="33" s="1"/>
  <c r="I27" i="33" s="1"/>
  <c r="K27" i="33" s="1"/>
  <c r="I28" i="33" s="1"/>
  <c r="K28" i="33" s="1"/>
  <c r="I29" i="33" s="1"/>
  <c r="K29" i="33" s="1"/>
  <c r="I30" i="33" s="1"/>
  <c r="K30" i="33" s="1"/>
  <c r="I31" i="33" s="1"/>
  <c r="K31" i="33" s="1"/>
  <c r="I32" i="33" s="1"/>
  <c r="K32" i="33" s="1"/>
  <c r="I33" i="33" s="1"/>
  <c r="K33" i="33" s="1"/>
  <c r="I34" i="33" s="1"/>
  <c r="K34" i="33" s="1"/>
  <c r="I35" i="33" s="1"/>
  <c r="K35" i="33" s="1"/>
  <c r="I36" i="33" s="1"/>
  <c r="K36" i="33" s="1"/>
  <c r="I37" i="33" s="1"/>
  <c r="K37" i="33" s="1"/>
  <c r="I38" i="33" s="1"/>
  <c r="K38" i="33" s="1"/>
  <c r="O21" i="33"/>
  <c r="Q21" i="33" s="1"/>
  <c r="O22" i="33" s="1"/>
  <c r="Q22" i="33" s="1"/>
  <c r="O23" i="33" s="1"/>
  <c r="Q23" i="33" s="1"/>
  <c r="O24" i="33" s="1"/>
  <c r="Q24" i="33" s="1"/>
  <c r="O25" i="33" s="1"/>
  <c r="Q25" i="33" s="1"/>
  <c r="O26" i="33" s="1"/>
  <c r="Q26" i="33" s="1"/>
  <c r="O27" i="33" s="1"/>
  <c r="Q27" i="33" s="1"/>
  <c r="O28" i="33" s="1"/>
  <c r="Q28" i="33" s="1"/>
  <c r="O29" i="33" s="1"/>
  <c r="Q29" i="33" s="1"/>
  <c r="O30" i="33" s="1"/>
  <c r="Q30" i="33" s="1"/>
  <c r="O31" i="33" s="1"/>
  <c r="Q31" i="33" s="1"/>
  <c r="O32" i="33" s="1"/>
  <c r="Q32" i="33" s="1"/>
  <c r="O33" i="33" s="1"/>
  <c r="Q33" i="33" s="1"/>
  <c r="O34" i="33" s="1"/>
  <c r="Q34" i="33" s="1"/>
  <c r="O35" i="33" s="1"/>
  <c r="Q35" i="33" s="1"/>
  <c r="O36" i="33" s="1"/>
  <c r="Q36" i="33" s="1"/>
  <c r="O37" i="33" s="1"/>
  <c r="Q37" i="33" s="1"/>
  <c r="O38" i="33" s="1"/>
  <c r="Q38" i="33" s="1"/>
  <c r="J20" i="42" l="1"/>
  <c r="H21" i="42" s="1"/>
  <c r="J21" i="42" s="1"/>
  <c r="H22" i="42" s="1"/>
  <c r="J22" i="42" s="1"/>
  <c r="H23" i="42" s="1"/>
  <c r="J23" i="42" s="1"/>
  <c r="H24" i="42" s="1"/>
  <c r="J24" i="42" s="1"/>
  <c r="H25" i="42" s="1"/>
  <c r="J25" i="42" s="1"/>
  <c r="H26" i="42" s="1"/>
  <c r="J26" i="42" s="1"/>
  <c r="H27" i="42" s="1"/>
  <c r="J27" i="42" s="1"/>
  <c r="H28" i="42" s="1"/>
  <c r="J28" i="42" s="1"/>
  <c r="H29" i="42" s="1"/>
  <c r="J29" i="42" s="1"/>
  <c r="H30" i="42" s="1"/>
  <c r="J30" i="42" s="1"/>
  <c r="H31" i="42" s="1"/>
  <c r="J31" i="42" s="1"/>
  <c r="H32" i="42" s="1"/>
  <c r="J32" i="42" s="1"/>
  <c r="H33" i="42" s="1"/>
  <c r="J33" i="42" s="1"/>
  <c r="H34" i="42" s="1"/>
  <c r="J34" i="42" s="1"/>
  <c r="H35" i="42" s="1"/>
  <c r="J35" i="42" s="1"/>
  <c r="H36" i="42" s="1"/>
  <c r="J36" i="42" s="1"/>
  <c r="H37" i="42" s="1"/>
  <c r="J37" i="42" s="1"/>
  <c r="M20" i="42"/>
  <c r="O20" i="42" s="1"/>
  <c r="M21" i="42" s="1"/>
  <c r="O21" i="42" s="1"/>
  <c r="M22" i="42" s="1"/>
  <c r="O22" i="42" s="1"/>
  <c r="M23" i="42" s="1"/>
  <c r="O23" i="42" s="1"/>
  <c r="M24" i="42" s="1"/>
  <c r="O24" i="42" s="1"/>
  <c r="M25" i="42" s="1"/>
  <c r="O25" i="42" s="1"/>
  <c r="M26" i="42" s="1"/>
  <c r="O26" i="42" s="1"/>
  <c r="M27" i="42" s="1"/>
  <c r="O27" i="42" s="1"/>
  <c r="M28" i="42" s="1"/>
  <c r="O28" i="42" s="1"/>
  <c r="M29" i="42" s="1"/>
  <c r="O29" i="42" s="1"/>
  <c r="M30" i="42" s="1"/>
  <c r="O30" i="42" s="1"/>
  <c r="M31" i="42" s="1"/>
  <c r="O31" i="42" s="1"/>
  <c r="M32" i="42" s="1"/>
  <c r="O32" i="42" s="1"/>
  <c r="M33" i="42" s="1"/>
  <c r="O33" i="42" s="1"/>
  <c r="M34" i="42" s="1"/>
  <c r="O34" i="42" s="1"/>
  <c r="M35" i="42" s="1"/>
  <c r="O35" i="42" s="1"/>
  <c r="M36" i="42" s="1"/>
  <c r="O36" i="42" s="1"/>
  <c r="M37" i="42" s="1"/>
  <c r="O37" i="42" s="1"/>
  <c r="J23" i="38"/>
  <c r="H24" i="38" s="1"/>
  <c r="J24" i="38" s="1"/>
  <c r="H25" i="38" s="1"/>
  <c r="J25" i="38" s="1"/>
  <c r="H26" i="38" s="1"/>
  <c r="J26" i="38" s="1"/>
  <c r="H27" i="38" s="1"/>
  <c r="J27" i="38" s="1"/>
  <c r="H28" i="38" s="1"/>
  <c r="J28" i="38" s="1"/>
  <c r="H29" i="38" s="1"/>
  <c r="J29" i="38" s="1"/>
  <c r="H30" i="38" s="1"/>
  <c r="J30" i="38" s="1"/>
  <c r="H31" i="38" s="1"/>
  <c r="J31" i="38" s="1"/>
  <c r="H32" i="38" s="1"/>
  <c r="J32" i="38" s="1"/>
  <c r="H33" i="38" s="1"/>
  <c r="J33" i="38" s="1"/>
  <c r="H34" i="38" s="1"/>
  <c r="J34" i="38" s="1"/>
  <c r="H35" i="38" s="1"/>
  <c r="J35" i="38" s="1"/>
  <c r="H36" i="38" s="1"/>
  <c r="J36" i="38" s="1"/>
  <c r="H37" i="38" s="1"/>
  <c r="J37" i="38" s="1"/>
  <c r="H38" i="38" s="1"/>
  <c r="J38" i="38" s="1"/>
  <c r="H39" i="38" s="1"/>
  <c r="J39" i="38" s="1"/>
  <c r="H40" i="38" s="1"/>
  <c r="J40" i="38" s="1"/>
  <c r="N23" i="38"/>
  <c r="P23" i="38" s="1"/>
  <c r="N24" i="38" s="1"/>
  <c r="P24" i="38" s="1"/>
  <c r="N25" i="38" s="1"/>
  <c r="P25" i="38" s="1"/>
  <c r="N26" i="38" s="1"/>
  <c r="P26" i="38" s="1"/>
  <c r="N27" i="38" s="1"/>
  <c r="P27" i="38" s="1"/>
  <c r="N28" i="38" s="1"/>
  <c r="P28" i="38" s="1"/>
  <c r="N29" i="38" s="1"/>
  <c r="P29" i="38" s="1"/>
  <c r="N30" i="38" s="1"/>
  <c r="P30" i="38" s="1"/>
  <c r="N31" i="38" s="1"/>
  <c r="P31" i="38" s="1"/>
  <c r="N32" i="38" s="1"/>
  <c r="P32" i="38" s="1"/>
  <c r="N33" i="38" s="1"/>
  <c r="P33" i="38" s="1"/>
  <c r="N34" i="38" s="1"/>
  <c r="P34" i="38" s="1"/>
  <c r="N35" i="38" s="1"/>
  <c r="P35" i="38" s="1"/>
  <c r="N36" i="38" s="1"/>
  <c r="P36" i="38" s="1"/>
  <c r="N37" i="38" s="1"/>
  <c r="P37" i="38" s="1"/>
  <c r="N38" i="38" s="1"/>
  <c r="P38" i="38" s="1"/>
  <c r="N39" i="38" s="1"/>
  <c r="P39" i="38" s="1"/>
  <c r="N40" i="38" s="1"/>
  <c r="P40" i="38" s="1"/>
  <c r="J23" i="35"/>
  <c r="H24" i="35" s="1"/>
  <c r="J24" i="35" s="1"/>
  <c r="H25" i="35" s="1"/>
  <c r="J25" i="35" s="1"/>
  <c r="H26" i="35" s="1"/>
  <c r="J26" i="35" s="1"/>
  <c r="H27" i="35" s="1"/>
  <c r="J27" i="35" s="1"/>
  <c r="H28" i="35" s="1"/>
  <c r="J28" i="35" s="1"/>
  <c r="H29" i="35" s="1"/>
  <c r="J29" i="35" s="1"/>
  <c r="H30" i="35" s="1"/>
  <c r="J30" i="35" s="1"/>
  <c r="H31" i="35" s="1"/>
  <c r="J31" i="35" s="1"/>
  <c r="H32" i="35" s="1"/>
  <c r="J32" i="35" s="1"/>
  <c r="H33" i="35" s="1"/>
  <c r="J33" i="35" s="1"/>
  <c r="H34" i="35" s="1"/>
  <c r="J34" i="35" s="1"/>
  <c r="H35" i="35" s="1"/>
  <c r="J35" i="35" s="1"/>
  <c r="H36" i="35" s="1"/>
  <c r="J36" i="35" s="1"/>
  <c r="H37" i="35" s="1"/>
  <c r="J37" i="35" s="1"/>
  <c r="H38" i="35" s="1"/>
  <c r="J38" i="35" s="1"/>
  <c r="H39" i="35" s="1"/>
  <c r="J39" i="35" s="1"/>
  <c r="H40" i="35" s="1"/>
  <c r="J40" i="35" s="1"/>
  <c r="N23" i="35"/>
  <c r="P23" i="35" s="1"/>
  <c r="N24" i="35" s="1"/>
  <c r="P24" i="35" s="1"/>
  <c r="N25" i="35" s="1"/>
  <c r="P25" i="35" s="1"/>
  <c r="N26" i="35" s="1"/>
  <c r="P26" i="35" s="1"/>
  <c r="N27" i="35" s="1"/>
  <c r="P27" i="35" s="1"/>
  <c r="N28" i="35" s="1"/>
  <c r="P28" i="35" s="1"/>
  <c r="N29" i="35" s="1"/>
  <c r="P29" i="35" s="1"/>
  <c r="N30" i="35" s="1"/>
  <c r="P30" i="35" s="1"/>
  <c r="N31" i="35" s="1"/>
  <c r="P31" i="35" s="1"/>
  <c r="N32" i="35" s="1"/>
  <c r="P32" i="35" s="1"/>
  <c r="N33" i="35" s="1"/>
  <c r="P33" i="35" s="1"/>
  <c r="N34" i="35" s="1"/>
  <c r="P34" i="35" s="1"/>
  <c r="N35" i="35" s="1"/>
  <c r="P35" i="35" s="1"/>
  <c r="N36" i="35" s="1"/>
  <c r="P36" i="35" s="1"/>
  <c r="N37" i="35" s="1"/>
  <c r="P37" i="35" s="1"/>
  <c r="N38" i="35" s="1"/>
  <c r="P38" i="35" s="1"/>
  <c r="N39" i="35" s="1"/>
  <c r="P39" i="35" s="1"/>
  <c r="N40" i="35" s="1"/>
  <c r="P40" i="35" s="1"/>
</calcChain>
</file>

<file path=xl/sharedStrings.xml><?xml version="1.0" encoding="utf-8"?>
<sst xmlns="http://schemas.openxmlformats.org/spreadsheetml/2006/main" count="1177" uniqueCount="79">
  <si>
    <t>事業者名</t>
    <rPh sb="0" eb="3">
      <t>ジギョウシャ</t>
    </rPh>
    <rPh sb="3" eb="4">
      <t>メイ</t>
    </rPh>
    <phoneticPr fontId="1"/>
  </si>
  <si>
    <t>～</t>
    <phoneticPr fontId="1"/>
  </si>
  <si>
    <t>時刻</t>
    <rPh sb="0" eb="2">
      <t>ジコク</t>
    </rPh>
    <phoneticPr fontId="1"/>
  </si>
  <si>
    <t>系統コード</t>
    <rPh sb="0" eb="2">
      <t>ケイトウ</t>
    </rPh>
    <phoneticPr fontId="1"/>
  </si>
  <si>
    <t>～</t>
  </si>
  <si>
    <t>供出可能量（kW）</t>
    <rPh sb="0" eb="2">
      <t>キョウシュツ</t>
    </rPh>
    <rPh sb="2" eb="5">
      <t>カノウリョウ</t>
    </rPh>
    <phoneticPr fontId="1"/>
  </si>
  <si>
    <t>データ取得日</t>
    <rPh sb="3" eb="6">
      <t>シュトクビ</t>
    </rPh>
    <phoneticPr fontId="1"/>
  </si>
  <si>
    <t>データ取得時間</t>
    <rPh sb="3" eb="5">
      <t>シュトク</t>
    </rPh>
    <rPh sb="5" eb="7">
      <t>ジカン</t>
    </rPh>
    <phoneticPr fontId="1"/>
  </si>
  <si>
    <t>審査前１時間</t>
    <rPh sb="0" eb="2">
      <t>シンサ</t>
    </rPh>
    <rPh sb="2" eb="3">
      <t>マエ</t>
    </rPh>
    <rPh sb="4" eb="6">
      <t>ジカン</t>
    </rPh>
    <phoneticPr fontId="1"/>
  </si>
  <si>
    <t>※黄色セルに入力下さい</t>
    <rPh sb="1" eb="3">
      <t>キイロ</t>
    </rPh>
    <rPh sb="6" eb="8">
      <t>ニュウリョク</t>
    </rPh>
    <rPh sb="8" eb="9">
      <t>クダ</t>
    </rPh>
    <phoneticPr fontId="1"/>
  </si>
  <si>
    <r>
      <t>発電実績</t>
    </r>
    <r>
      <rPr>
        <sz val="11"/>
        <color theme="1"/>
        <rFont val="游ゴシック"/>
        <family val="2"/>
        <charset val="128"/>
        <scheme val="minor"/>
      </rPr>
      <t xml:space="preserve">
（kW）</t>
    </r>
    <rPh sb="0" eb="2">
      <t>ハツデン</t>
    </rPh>
    <rPh sb="2" eb="4">
      <t>ジッセキ</t>
    </rPh>
    <phoneticPr fontId="1"/>
  </si>
  <si>
    <t>ー</t>
    <phoneticPr fontId="1"/>
  </si>
  <si>
    <t>（３）応動実績・指令量（5分平均kW値）【送電端】</t>
    <rPh sb="3" eb="5">
      <t>オウドウ</t>
    </rPh>
    <rPh sb="5" eb="7">
      <t>ジッセキ</t>
    </rPh>
    <rPh sb="8" eb="10">
      <t>シレイ</t>
    </rPh>
    <rPh sb="10" eb="11">
      <t>リョウ</t>
    </rPh>
    <rPh sb="11" eb="12">
      <t>ジツヨウ</t>
    </rPh>
    <rPh sb="13" eb="14">
      <t>フン</t>
    </rPh>
    <rPh sb="14" eb="16">
      <t>ヘイキン</t>
    </rPh>
    <rPh sb="18" eb="19">
      <t>アタイ</t>
    </rPh>
    <phoneticPr fontId="1"/>
  </si>
  <si>
    <t>・</t>
    <phoneticPr fontId="1"/>
  </si>
  <si>
    <t>○○○○○(5桁)</t>
    <rPh sb="7" eb="8">
      <t>ケタ</t>
    </rPh>
    <phoneticPr fontId="1"/>
  </si>
  <si>
    <t>○○○○株式会社</t>
    <rPh sb="4" eb="6">
      <t>カブシキ</t>
    </rPh>
    <rPh sb="6" eb="8">
      <t>カイシャ</t>
    </rPh>
    <phoneticPr fontId="1"/>
  </si>
  <si>
    <t>指令回線接続方法</t>
    <rPh sb="0" eb="2">
      <t>シレイ</t>
    </rPh>
    <rPh sb="2" eb="4">
      <t>カイセン</t>
    </rPh>
    <rPh sb="4" eb="6">
      <t>セツゾク</t>
    </rPh>
    <rPh sb="6" eb="8">
      <t>ホウホウ</t>
    </rPh>
    <phoneticPr fontId="1"/>
  </si>
  <si>
    <t>簡易指令システム(出力変化量指令）</t>
    <rPh sb="0" eb="2">
      <t>カンイ</t>
    </rPh>
    <rPh sb="2" eb="4">
      <t>シレイ</t>
    </rPh>
    <rPh sb="9" eb="11">
      <t>シュツリョク</t>
    </rPh>
    <rPh sb="11" eb="13">
      <t>ヘンカ</t>
    </rPh>
    <rPh sb="13" eb="14">
      <t>リョウ</t>
    </rPh>
    <rPh sb="14" eb="16">
      <t>シレイ</t>
    </rPh>
    <phoneticPr fontId="1"/>
  </si>
  <si>
    <t>発電機名</t>
    <rPh sb="0" eb="3">
      <t>ハツデンキ</t>
    </rPh>
    <rPh sb="3" eb="4">
      <t>メイ</t>
    </rPh>
    <phoneticPr fontId="1"/>
  </si>
  <si>
    <t>①</t>
    <phoneticPr fontId="1"/>
  </si>
  <si>
    <t>発電機Ａ</t>
    <rPh sb="0" eb="3">
      <t>ハツデンキ</t>
    </rPh>
    <phoneticPr fontId="1"/>
  </si>
  <si>
    <t>発電機B</t>
    <rPh sb="0" eb="3">
      <t>ハツデンキ</t>
    </rPh>
    <phoneticPr fontId="1"/>
  </si>
  <si>
    <t>パターン番号</t>
    <rPh sb="4" eb="6">
      <t>バンゴウ</t>
    </rPh>
    <phoneticPr fontId="1"/>
  </si>
  <si>
    <t>ベースライン算定手法</t>
    <rPh sb="6" eb="8">
      <t>サンテイ</t>
    </rPh>
    <rPh sb="8" eb="10">
      <t>シュホウ</t>
    </rPh>
    <phoneticPr fontId="1"/>
  </si>
  <si>
    <t>（１）ベースライン（5分平均kW値）【送電端】</t>
    <rPh sb="11" eb="12">
      <t>フン</t>
    </rPh>
    <rPh sb="12" eb="14">
      <t>ヘイキン</t>
    </rPh>
    <rPh sb="16" eb="17">
      <t>アタイ</t>
    </rPh>
    <rPh sb="19" eb="21">
      <t>ソウデン</t>
    </rPh>
    <rPh sb="21" eb="22">
      <t>タン</t>
    </rPh>
    <phoneticPr fontId="1"/>
  </si>
  <si>
    <t>（２）需要実績（5分平均kW値）【送電端】</t>
    <rPh sb="3" eb="5">
      <t>ジュヨウ</t>
    </rPh>
    <rPh sb="5" eb="7">
      <t>ジッセキ</t>
    </rPh>
    <rPh sb="9" eb="10">
      <t>フン</t>
    </rPh>
    <rPh sb="10" eb="12">
      <t>ヘイキン</t>
    </rPh>
    <rPh sb="14" eb="15">
      <t>アタイ</t>
    </rPh>
    <phoneticPr fontId="1"/>
  </si>
  <si>
    <t>（３）応動実績（5分平均kW値）【送電端】</t>
    <rPh sb="3" eb="5">
      <t>オウドウ</t>
    </rPh>
    <rPh sb="5" eb="7">
      <t>ジッセキ</t>
    </rPh>
    <rPh sb="7" eb="8">
      <t>ジツヨウ</t>
    </rPh>
    <rPh sb="9" eb="10">
      <t>フン</t>
    </rPh>
    <rPh sb="10" eb="12">
      <t>ヘイキン</t>
    </rPh>
    <rPh sb="14" eb="15">
      <t>アタイ</t>
    </rPh>
    <phoneticPr fontId="1"/>
  </si>
  <si>
    <t>ベース
ライン
（kW）</t>
    <phoneticPr fontId="1"/>
  </si>
  <si>
    <t>需要実績
（kW）</t>
    <rPh sb="0" eb="2">
      <t>ジュヨウ</t>
    </rPh>
    <rPh sb="2" eb="4">
      <t>ジッセキ</t>
    </rPh>
    <phoneticPr fontId="1"/>
  </si>
  <si>
    <r>
      <t xml:space="preserve">応動実績（kW）
</t>
    </r>
    <r>
      <rPr>
        <sz val="9"/>
        <rFont val="游ゴシック"/>
        <family val="3"/>
        <charset val="128"/>
        <scheme val="minor"/>
      </rPr>
      <t>(1)－(2)</t>
    </r>
    <rPh sb="0" eb="2">
      <t>オウドウ</t>
    </rPh>
    <rPh sb="2" eb="4">
      <t>ジッセキ</t>
    </rPh>
    <phoneticPr fontId="1"/>
  </si>
  <si>
    <t>指令量
(kW)</t>
    <rPh sb="0" eb="1">
      <t>ユビ</t>
    </rPh>
    <rPh sb="1" eb="2">
      <t>リョウ</t>
    </rPh>
    <rPh sb="2" eb="3">
      <t>リョウ</t>
    </rPh>
    <phoneticPr fontId="1"/>
  </si>
  <si>
    <t>○○○○○（５桁）</t>
    <rPh sb="7" eb="8">
      <t>ケタ</t>
    </rPh>
    <phoneticPr fontId="1"/>
  </si>
  <si>
    <t>【任意】</t>
    <rPh sb="1" eb="3">
      <t>ニンイ</t>
    </rPh>
    <phoneticPr fontId="1"/>
  </si>
  <si>
    <t>需要家名</t>
    <rPh sb="0" eb="2">
      <t>ジュヨウ</t>
    </rPh>
    <rPh sb="2" eb="3">
      <t>カ</t>
    </rPh>
    <rPh sb="3" eb="4">
      <t>メイ</t>
    </rPh>
    <phoneticPr fontId="1"/>
  </si>
  <si>
    <t>供給地点特定番号</t>
    <rPh sb="0" eb="2">
      <t>キョウキュウ</t>
    </rPh>
    <rPh sb="2" eb="4">
      <t>チテン</t>
    </rPh>
    <rPh sb="4" eb="6">
      <t>トクテイ</t>
    </rPh>
    <rPh sb="6" eb="8">
      <t>バンゴウ</t>
    </rPh>
    <phoneticPr fontId="1"/>
  </si>
  <si>
    <t>約款ロス率</t>
    <rPh sb="0" eb="2">
      <t>ヤッカン</t>
    </rPh>
    <rPh sb="4" eb="5">
      <t>リツ</t>
    </rPh>
    <phoneticPr fontId="1"/>
  </si>
  <si>
    <t>※需要リソース単位で提出する場合はシートを追加して下さい</t>
    <rPh sb="1" eb="3">
      <t>ジュヨウ</t>
    </rPh>
    <rPh sb="7" eb="9">
      <t>タンイ</t>
    </rPh>
    <rPh sb="10" eb="12">
      <t>テイシュツ</t>
    </rPh>
    <rPh sb="14" eb="16">
      <t>バアイ</t>
    </rPh>
    <rPh sb="21" eb="23">
      <t>ツイカ</t>
    </rPh>
    <rPh sb="25" eb="26">
      <t>クダ</t>
    </rPh>
    <phoneticPr fontId="1"/>
  </si>
  <si>
    <t>需要家A</t>
    <rPh sb="0" eb="2">
      <t>ジュヨウ</t>
    </rPh>
    <rPh sb="2" eb="3">
      <t>イエ</t>
    </rPh>
    <phoneticPr fontId="1"/>
  </si>
  <si>
    <t>○○○・・・○○○（22桁）</t>
    <rPh sb="12" eb="13">
      <t>ケタ</t>
    </rPh>
    <phoneticPr fontId="1"/>
  </si>
  <si>
    <t>需要家B</t>
    <rPh sb="0" eb="2">
      <t>ジュヨウ</t>
    </rPh>
    <rPh sb="2" eb="3">
      <t>イエ</t>
    </rPh>
    <phoneticPr fontId="1"/>
  </si>
  <si>
    <t>（２）ベースライン、需要実績（5分平均kW値）【送電端】</t>
    <rPh sb="10" eb="12">
      <t>ジュヨウ</t>
    </rPh>
    <rPh sb="12" eb="14">
      <t>ジッセキ</t>
    </rPh>
    <rPh sb="16" eb="17">
      <t>フン</t>
    </rPh>
    <rPh sb="17" eb="19">
      <t>ヘイキン</t>
    </rPh>
    <rPh sb="21" eb="22">
      <t>アタイ</t>
    </rPh>
    <phoneticPr fontId="1"/>
  </si>
  <si>
    <t>ベース
ライン
（kW）
③</t>
    <phoneticPr fontId="1"/>
  </si>
  <si>
    <t>需要実績（kW）
④</t>
    <rPh sb="0" eb="2">
      <t>ジュヨウ</t>
    </rPh>
    <rPh sb="2" eb="4">
      <t>ジッセキ</t>
    </rPh>
    <phoneticPr fontId="1"/>
  </si>
  <si>
    <r>
      <rPr>
        <sz val="9"/>
        <color theme="1"/>
        <rFont val="游ゴシック"/>
        <family val="3"/>
        <charset val="128"/>
        <scheme val="minor"/>
      </rPr>
      <t>応動実績（kW）</t>
    </r>
    <r>
      <rPr>
        <sz val="11"/>
        <color theme="1"/>
        <rFont val="游ゴシック"/>
        <family val="2"/>
        <charset val="128"/>
        <scheme val="minor"/>
      </rPr>
      <t xml:space="preserve">
(②－①)
+
(③－④)</t>
    </r>
    <rPh sb="0" eb="2">
      <t>オウドウ</t>
    </rPh>
    <rPh sb="2" eb="4">
      <t>ジッセキ</t>
    </rPh>
    <phoneticPr fontId="1"/>
  </si>
  <si>
    <t>指令量
（kW）</t>
    <rPh sb="0" eb="2">
      <t>シレイ</t>
    </rPh>
    <rPh sb="2" eb="3">
      <t>リョウ</t>
    </rPh>
    <phoneticPr fontId="1"/>
  </si>
  <si>
    <t>・</t>
  </si>
  <si>
    <t>High 4 of 5</t>
  </si>
  <si>
    <t>【ネガポジリスト・パターン単位】応動確認用フォーマット【事前審査（書類審査用）】</t>
    <rPh sb="20" eb="21">
      <t>ヨウ</t>
    </rPh>
    <rPh sb="28" eb="30">
      <t>ジゼン</t>
    </rPh>
    <rPh sb="30" eb="32">
      <t>シンサ</t>
    </rPh>
    <rPh sb="33" eb="35">
      <t>ショルイ</t>
    </rPh>
    <rPh sb="35" eb="38">
      <t>シンサヨウ</t>
    </rPh>
    <phoneticPr fontId="1"/>
  </si>
  <si>
    <t>発電実績
（kW）
②</t>
    <rPh sb="0" eb="2">
      <t>ハツデン</t>
    </rPh>
    <rPh sb="2" eb="4">
      <t>ジッセキ</t>
    </rPh>
    <phoneticPr fontId="1"/>
  </si>
  <si>
    <t>（２）発電実績（5分平均kW値）【送電端】</t>
    <rPh sb="3" eb="5">
      <t>ハツデン</t>
    </rPh>
    <rPh sb="5" eb="7">
      <t>ジッセキ</t>
    </rPh>
    <rPh sb="9" eb="10">
      <t>フン</t>
    </rPh>
    <rPh sb="10" eb="12">
      <t>ヘイキン</t>
    </rPh>
    <rPh sb="14" eb="15">
      <t>アタイ</t>
    </rPh>
    <phoneticPr fontId="1"/>
  </si>
  <si>
    <t>【ネガポジリソース単位】応動確認用フォーマット【事前審査（書類審査用）】</t>
    <rPh sb="12" eb="14">
      <t>オウドウ</t>
    </rPh>
    <rPh sb="16" eb="17">
      <t>ヨウ</t>
    </rPh>
    <phoneticPr fontId="1"/>
  </si>
  <si>
    <t>（２）ベースライン　需要実績（5分平均kW値）【送電端】</t>
    <rPh sb="10" eb="12">
      <t>ジュヨウ</t>
    </rPh>
    <rPh sb="12" eb="14">
      <t>ジッセキ</t>
    </rPh>
    <rPh sb="16" eb="17">
      <t>フン</t>
    </rPh>
    <rPh sb="17" eb="19">
      <t>ヘイキン</t>
    </rPh>
    <rPh sb="21" eb="22">
      <t>アタイ</t>
    </rPh>
    <phoneticPr fontId="1"/>
  </si>
  <si>
    <t>応動実績（kW）
(②－①)
＋
(③－④)</t>
    <rPh sb="0" eb="2">
      <t>オウドウ</t>
    </rPh>
    <rPh sb="2" eb="4">
      <t>ジッセキ</t>
    </rPh>
    <phoneticPr fontId="1"/>
  </si>
  <si>
    <t>電気所名</t>
    <rPh sb="0" eb="3">
      <t>デンキショ</t>
    </rPh>
    <rPh sb="3" eb="4">
      <t>メイ</t>
    </rPh>
    <phoneticPr fontId="1"/>
  </si>
  <si>
    <t>①</t>
  </si>
  <si>
    <t>蓄電所A</t>
    <rPh sb="0" eb="2">
      <t>チクデン</t>
    </rPh>
    <rPh sb="2" eb="3">
      <t>ショ</t>
    </rPh>
    <phoneticPr fontId="1"/>
  </si>
  <si>
    <t>需要実績
（kW）
④</t>
    <rPh sb="0" eb="2">
      <t>ジュヨウ</t>
    </rPh>
    <rPh sb="2" eb="4">
      <t>ジッセキ</t>
    </rPh>
    <phoneticPr fontId="1"/>
  </si>
  <si>
    <t>※発電リソース単位で提出する場合はシートを追加して下さい</t>
    <rPh sb="1" eb="3">
      <t>ハツデン</t>
    </rPh>
    <rPh sb="7" eb="9">
      <t>タンイ</t>
    </rPh>
    <rPh sb="10" eb="12">
      <t>テイシュツ</t>
    </rPh>
    <rPh sb="14" eb="16">
      <t>バアイ</t>
    </rPh>
    <rPh sb="21" eb="23">
      <t>ツイカ</t>
    </rPh>
    <rPh sb="25" eb="26">
      <t>クダ</t>
    </rPh>
    <phoneticPr fontId="1"/>
  </si>
  <si>
    <t>※ネガポジリソース単位で提出する場合はシートを追加して下さい</t>
    <rPh sb="9" eb="11">
      <t>タンイ</t>
    </rPh>
    <rPh sb="12" eb="14">
      <t>テイシュツ</t>
    </rPh>
    <rPh sb="16" eb="18">
      <t>バアイ</t>
    </rPh>
    <rPh sb="23" eb="25">
      <t>ツイカ</t>
    </rPh>
    <rPh sb="27" eb="28">
      <t>クダ</t>
    </rPh>
    <phoneticPr fontId="1"/>
  </si>
  <si>
    <t>審査対象（３０分）</t>
    <rPh sb="0" eb="2">
      <t>シンサ</t>
    </rPh>
    <rPh sb="2" eb="4">
      <t>タイショウ</t>
    </rPh>
    <rPh sb="7" eb="8">
      <t>フン</t>
    </rPh>
    <phoneticPr fontId="1"/>
  </si>
  <si>
    <t>（２）ベースライン　需要実績（5分平均kW値）【送電端】</t>
    <phoneticPr fontId="1"/>
  </si>
  <si>
    <t>【任意】</t>
    <phoneticPr fontId="1"/>
  </si>
  <si>
    <t>【必須】</t>
    <rPh sb="1" eb="3">
      <t>ヒッス</t>
    </rPh>
    <phoneticPr fontId="1"/>
  </si>
  <si>
    <t>【ネガポジ・発電リソース単位】応動確認用フォーマット【事前審査（書類審査用）】</t>
    <rPh sb="19" eb="20">
      <t>ヨウ</t>
    </rPh>
    <rPh sb="27" eb="29">
      <t>ジゼン</t>
    </rPh>
    <rPh sb="29" eb="31">
      <t>シンサ</t>
    </rPh>
    <rPh sb="32" eb="34">
      <t>ショルイ</t>
    </rPh>
    <rPh sb="34" eb="37">
      <t>シンサヨウ</t>
    </rPh>
    <phoneticPr fontId="1"/>
  </si>
  <si>
    <t>【ネガポジ・需要リソース単位】応動確認用フォーマット【事前審査（書類審査用）】</t>
    <rPh sb="19" eb="20">
      <t>ヨウ</t>
    </rPh>
    <phoneticPr fontId="1"/>
  </si>
  <si>
    <r>
      <rPr>
        <sz val="9"/>
        <color theme="1"/>
        <rFont val="游ゴシック"/>
        <family val="3"/>
        <charset val="128"/>
        <scheme val="minor"/>
      </rPr>
      <t>応動実績（kW）</t>
    </r>
    <r>
      <rPr>
        <sz val="11"/>
        <color theme="1"/>
        <rFont val="游ゴシック"/>
        <family val="2"/>
        <charset val="128"/>
        <scheme val="minor"/>
      </rPr>
      <t xml:space="preserve">
</t>
    </r>
    <r>
      <rPr>
        <sz val="7"/>
        <color theme="1"/>
        <rFont val="游ゴシック"/>
        <family val="3"/>
        <charset val="128"/>
        <scheme val="minor"/>
      </rPr>
      <t>(2)－(1)</t>
    </r>
    <rPh sb="0" eb="2">
      <t>オウドウ</t>
    </rPh>
    <rPh sb="2" eb="4">
      <t>ジッセキ</t>
    </rPh>
    <phoneticPr fontId="1"/>
  </si>
  <si>
    <t>※データ取得時間は審査前１時間を含めて下さい</t>
    <phoneticPr fontId="1"/>
  </si>
  <si>
    <t>高圧機器点発電基準値電力（アセス用）、</t>
    <phoneticPr fontId="1"/>
  </si>
  <si>
    <t>　発電実績（5分平均kW値）【送電端】</t>
    <rPh sb="1" eb="3">
      <t>ハツデン</t>
    </rPh>
    <rPh sb="3" eb="5">
      <t>ジッセキ</t>
    </rPh>
    <rPh sb="7" eb="8">
      <t>フン</t>
    </rPh>
    <rPh sb="8" eb="10">
      <t>ヘイキン</t>
    </rPh>
    <rPh sb="12" eb="13">
      <t>アタイ</t>
    </rPh>
    <rPh sb="15" eb="17">
      <t>ソウデン</t>
    </rPh>
    <rPh sb="17" eb="18">
      <t>タン</t>
    </rPh>
    <phoneticPr fontId="1"/>
  </si>
  <si>
    <t>（5分平均kW値）【送電端】</t>
    <rPh sb="2" eb="3">
      <t>フン</t>
    </rPh>
    <rPh sb="3" eb="5">
      <t>ヘイキン</t>
    </rPh>
    <rPh sb="7" eb="8">
      <t>アタイ</t>
    </rPh>
    <rPh sb="10" eb="12">
      <t>ソウデン</t>
    </rPh>
    <rPh sb="12" eb="13">
      <t>タン</t>
    </rPh>
    <phoneticPr fontId="1"/>
  </si>
  <si>
    <t>低圧機器点発電基準値電力</t>
    <phoneticPr fontId="1"/>
  </si>
  <si>
    <t>（5分平均kW値）【送電端】</t>
    <phoneticPr fontId="1"/>
  </si>
  <si>
    <t>発電実績（5分平均kW値）【送電端】</t>
    <phoneticPr fontId="1"/>
  </si>
  <si>
    <t>（１）合計発電計画電力、高圧機器点発電基準値電力（アセス用）、</t>
    <rPh sb="3" eb="5">
      <t>ゴウケイ</t>
    </rPh>
    <rPh sb="5" eb="7">
      <t>ハツデン</t>
    </rPh>
    <rPh sb="7" eb="9">
      <t>ケイカク</t>
    </rPh>
    <rPh sb="9" eb="11">
      <t>デンリョク</t>
    </rPh>
    <phoneticPr fontId="1"/>
  </si>
  <si>
    <t>　低圧機器点発電基準値電力</t>
    <rPh sb="1" eb="3">
      <t>テイアツ</t>
    </rPh>
    <rPh sb="3" eb="5">
      <t>キキ</t>
    </rPh>
    <rPh sb="5" eb="6">
      <t>テン</t>
    </rPh>
    <rPh sb="6" eb="8">
      <t>ハツデン</t>
    </rPh>
    <rPh sb="8" eb="11">
      <t>キジュンチ</t>
    </rPh>
    <rPh sb="11" eb="13">
      <t>デンリョク</t>
    </rPh>
    <phoneticPr fontId="1"/>
  </si>
  <si>
    <r>
      <rPr>
        <sz val="10"/>
        <rFont val="游ゴシック"/>
        <family val="3"/>
        <charset val="128"/>
        <scheme val="minor"/>
      </rPr>
      <t xml:space="preserve">合計発電
計画電力他
</t>
    </r>
    <r>
      <rPr>
        <sz val="11"/>
        <rFont val="游ゴシック"/>
        <family val="3"/>
        <charset val="128"/>
        <scheme val="minor"/>
      </rPr>
      <t>（kW）
①</t>
    </r>
    <rPh sb="0" eb="2">
      <t>ゴウケイ</t>
    </rPh>
    <rPh sb="2" eb="4">
      <t>ハツデン</t>
    </rPh>
    <rPh sb="5" eb="7">
      <t>ケイカク</t>
    </rPh>
    <rPh sb="7" eb="9">
      <t>デンリョク</t>
    </rPh>
    <rPh sb="9" eb="10">
      <t>ホカ</t>
    </rPh>
    <phoneticPr fontId="1"/>
  </si>
  <si>
    <t>（１）発電計画電力、発電計画合計電力（ＭＭＳ）、</t>
    <rPh sb="3" eb="5">
      <t>ハツデン</t>
    </rPh>
    <rPh sb="5" eb="7">
      <t>ケイカク</t>
    </rPh>
    <rPh sb="7" eb="9">
      <t>デンリョク</t>
    </rPh>
    <phoneticPr fontId="1"/>
  </si>
  <si>
    <r>
      <rPr>
        <sz val="10"/>
        <rFont val="游ゴシック"/>
        <family val="3"/>
        <charset val="128"/>
        <scheme val="minor"/>
      </rPr>
      <t xml:space="preserve">発電計画
電力他
</t>
    </r>
    <r>
      <rPr>
        <sz val="11"/>
        <rFont val="游ゴシック"/>
        <family val="3"/>
        <charset val="128"/>
        <scheme val="minor"/>
      </rPr>
      <t>（kW）</t>
    </r>
    <rPh sb="0" eb="2">
      <t>ハツデン</t>
    </rPh>
    <rPh sb="2" eb="4">
      <t>ケイカク</t>
    </rPh>
    <rPh sb="5" eb="7">
      <t>デンリョク</t>
    </rPh>
    <rPh sb="7" eb="8">
      <t>ホカ</t>
    </rPh>
    <phoneticPr fontId="1"/>
  </si>
  <si>
    <r>
      <rPr>
        <sz val="10"/>
        <rFont val="游ゴシック"/>
        <family val="3"/>
        <charset val="128"/>
        <scheme val="minor"/>
      </rPr>
      <t>発電計画
電力他</t>
    </r>
    <r>
      <rPr>
        <sz val="11"/>
        <rFont val="游ゴシック"/>
        <family val="3"/>
        <charset val="128"/>
        <scheme val="minor"/>
      </rPr>
      <t>（kW）
①</t>
    </r>
    <rPh sb="0" eb="2">
      <t>ハツデン</t>
    </rPh>
    <rPh sb="2" eb="4">
      <t>ケイカク</t>
    </rPh>
    <rPh sb="5" eb="6">
      <t>デン</t>
    </rPh>
    <rPh sb="6" eb="7">
      <t>リョク</t>
    </rPh>
    <rPh sb="7" eb="8">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</si>
</sst>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_);[Red]\(#,##0\)"/>
    <numFmt numFmtId="179" formatCode="yyyy/m/d;@"/>
    <numFmt numFmtId="180" formatCode="0.0%"/>
  </numFmts>
  <fonts count="17"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7"/>
      <color theme="1"/>
      <name val="游ゴシック"/>
      <family val="3"/>
      <charset val="128"/>
      <scheme val="minor"/>
    </font>
    <font>
      <sz val="11"/>
      <color rgb="FF0000FF"/>
      <name val="游ゴシック"/>
      <family val="3"/>
      <charset val="128"/>
      <scheme val="minor"/>
    </font>
    <font>
      <sz val="11"/>
      <color rgb="FF0000FF"/>
      <name val="游ゴシック"/>
      <family val="2"/>
      <charset val="128"/>
      <scheme val="minor"/>
    </font>
    <font>
      <sz val="9"/>
      <color rgb="FF0000FF"/>
      <name val="游ゴシック"/>
      <family val="3"/>
      <charset val="128"/>
      <scheme val="minor"/>
    </font>
    <font>
      <sz val="9"/>
      <name val="游ゴシック"/>
      <family val="3"/>
      <charset val="128"/>
      <scheme val="minor"/>
    </font>
    <font>
      <sz val="10"/>
      <name val="游ゴシック"/>
      <family val="3"/>
      <charset val="128"/>
      <scheme val="minor"/>
    </font>
    <font>
      <sz val="14"/>
      <name val="游ゴシック"/>
      <family val="3"/>
      <charset val="128"/>
      <scheme val="minor"/>
    </font>
    <font>
      <sz val="13"/>
      <name val="游ゴシック"/>
      <family val="3"/>
      <charset val="128"/>
      <scheme val="minor"/>
    </font>
    <font>
      <sz val="10"/>
      <color rgb="FF0000FF"/>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thin">
        <color indexed="64"/>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auto="1"/>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hair">
        <color indexed="64"/>
      </bottom>
      <diagonal/>
    </border>
    <border>
      <left style="thin">
        <color theme="1"/>
      </left>
      <right style="thin">
        <color theme="1"/>
      </right>
      <top/>
      <bottom style="hair">
        <color indexed="64"/>
      </bottom>
      <diagonal/>
    </border>
    <border>
      <left style="thin">
        <color theme="1"/>
      </left>
      <right style="thin">
        <color theme="1"/>
      </right>
      <top style="hair">
        <color indexed="64"/>
      </top>
      <bottom style="hair">
        <color indexed="64"/>
      </bottom>
      <diagonal/>
    </border>
    <border>
      <left style="thin">
        <color theme="1"/>
      </left>
      <right style="thin">
        <color theme="1"/>
      </right>
      <top style="hair">
        <color indexed="64"/>
      </top>
      <bottom style="thin">
        <color auto="1"/>
      </bottom>
      <diagonal/>
    </border>
    <border>
      <left style="thin">
        <color theme="1"/>
      </left>
      <right style="thin">
        <color theme="1"/>
      </right>
      <top/>
      <bottom/>
      <diagonal/>
    </border>
    <border>
      <left style="thin">
        <color theme="1"/>
      </left>
      <right style="thin">
        <color theme="1"/>
      </right>
      <top style="hair">
        <color indexed="64"/>
      </top>
      <bottom style="thin">
        <color theme="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auto="1"/>
      </left>
      <right/>
      <top/>
      <bottom style="thin">
        <color indexed="64"/>
      </bottom>
      <diagonal/>
    </border>
    <border>
      <left style="thin">
        <color theme="1"/>
      </left>
      <right style="thin">
        <color theme="1"/>
      </right>
      <top style="thin">
        <color theme="1"/>
      </top>
      <bottom/>
      <diagonal/>
    </border>
    <border>
      <left style="thin">
        <color theme="1"/>
      </left>
      <right style="thin">
        <color theme="1"/>
      </right>
      <top style="hair">
        <color indexed="64"/>
      </top>
      <bottom/>
      <diagonal/>
    </border>
    <border>
      <left style="thin">
        <color theme="1"/>
      </left>
      <right style="thin">
        <color indexed="64"/>
      </right>
      <top style="thin">
        <color indexed="64"/>
      </top>
      <bottom style="hair">
        <color indexed="64"/>
      </bottom>
      <diagonal/>
    </border>
    <border>
      <left style="thin">
        <color theme="1"/>
      </left>
      <right style="thin">
        <color indexed="64"/>
      </right>
      <top/>
      <bottom style="hair">
        <color indexed="64"/>
      </bottom>
      <diagonal/>
    </border>
    <border>
      <left style="thin">
        <color theme="1"/>
      </left>
      <right style="thin">
        <color indexed="64"/>
      </right>
      <top style="hair">
        <color auto="1"/>
      </top>
      <bottom style="thin">
        <color auto="1"/>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201">
    <xf numFmtId="0" fontId="0" fillId="0" borderId="0" xfId="0">
      <alignment vertical="center"/>
    </xf>
    <xf numFmtId="0" fontId="0" fillId="0" borderId="0" xfId="0" applyAlignment="1">
      <alignment horizontal="center" vertical="center"/>
    </xf>
    <xf numFmtId="20" fontId="0" fillId="0" borderId="0" xfId="0" applyNumberFormat="1" applyAlignment="1">
      <alignment horizontal="center" vertical="center"/>
    </xf>
    <xf numFmtId="20" fontId="0" fillId="0" borderId="9" xfId="0" applyNumberFormat="1" applyBorder="1" applyAlignment="1">
      <alignment horizontal="center" vertical="center"/>
    </xf>
    <xf numFmtId="0" fontId="0" fillId="0" borderId="10" xfId="0" applyBorder="1" applyAlignment="1">
      <alignment horizontal="center" vertical="center"/>
    </xf>
    <xf numFmtId="20" fontId="0" fillId="0" borderId="11" xfId="0" applyNumberFormat="1" applyBorder="1" applyAlignment="1">
      <alignment horizontal="center" vertical="center"/>
    </xf>
    <xf numFmtId="20" fontId="0" fillId="0" borderId="12" xfId="0" applyNumberFormat="1" applyBorder="1" applyAlignment="1">
      <alignment horizontal="center" vertical="center"/>
    </xf>
    <xf numFmtId="0" fontId="0" fillId="0" borderId="13" xfId="0" applyBorder="1" applyAlignment="1">
      <alignment horizontal="center" vertical="center"/>
    </xf>
    <xf numFmtId="20" fontId="0" fillId="0" borderId="14" xfId="0" applyNumberFormat="1" applyBorder="1" applyAlignment="1">
      <alignment horizontal="center" vertical="center"/>
    </xf>
    <xf numFmtId="20" fontId="0" fillId="0" borderId="15" xfId="0" applyNumberFormat="1" applyBorder="1" applyAlignment="1">
      <alignment horizontal="center" vertical="center"/>
    </xf>
    <xf numFmtId="0" fontId="0" fillId="0" borderId="16" xfId="0" applyBorder="1" applyAlignment="1">
      <alignment horizontal="center" vertical="center"/>
    </xf>
    <xf numFmtId="20" fontId="0" fillId="0" borderId="17" xfId="0" applyNumberFormat="1" applyBorder="1" applyAlignment="1">
      <alignment horizontal="center" vertical="center"/>
    </xf>
    <xf numFmtId="20" fontId="0" fillId="0" borderId="21" xfId="0" applyNumberFormat="1" applyBorder="1" applyAlignment="1">
      <alignment horizontal="center" vertical="center"/>
    </xf>
    <xf numFmtId="0" fontId="0" fillId="0" borderId="22" xfId="0" applyBorder="1" applyAlignment="1">
      <alignment horizontal="center" vertical="center"/>
    </xf>
    <xf numFmtId="20" fontId="0" fillId="0" borderId="23" xfId="0" applyNumberFormat="1" applyBorder="1" applyAlignment="1">
      <alignment horizontal="center" vertical="center"/>
    </xf>
    <xf numFmtId="20" fontId="0" fillId="0" borderId="10" xfId="0" applyNumberFormat="1" applyBorder="1" applyAlignment="1">
      <alignment horizontal="center" vertical="center"/>
    </xf>
    <xf numFmtId="20" fontId="0" fillId="0" borderId="13" xfId="0" applyNumberFormat="1" applyBorder="1" applyAlignment="1">
      <alignment horizontal="center" vertical="center"/>
    </xf>
    <xf numFmtId="20" fontId="0" fillId="0" borderId="16" xfId="0" applyNumberFormat="1" applyBorder="1" applyAlignment="1">
      <alignment horizontal="center" vertical="center"/>
    </xf>
    <xf numFmtId="20" fontId="0" fillId="0" borderId="22" xfId="0" applyNumberFormat="1" applyBorder="1" applyAlignment="1">
      <alignment horizontal="center" vertical="center"/>
    </xf>
    <xf numFmtId="0" fontId="0" fillId="0" borderId="0" xfId="0" applyBorder="1" applyAlignment="1">
      <alignment horizontal="center" vertical="center"/>
    </xf>
    <xf numFmtId="0" fontId="0" fillId="0" borderId="0" xfId="0">
      <alignment vertical="center"/>
    </xf>
    <xf numFmtId="20" fontId="2" fillId="0" borderId="4" xfId="0" applyNumberFormat="1" applyFont="1" applyBorder="1" applyAlignment="1">
      <alignment horizontal="center" vertical="center"/>
    </xf>
    <xf numFmtId="0" fontId="2" fillId="0" borderId="0" xfId="0" applyFont="1">
      <alignment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4" fillId="0" borderId="1" xfId="0" applyFont="1" applyBorder="1" applyAlignment="1">
      <alignment horizontal="center" vertical="center" wrapText="1" shrinkToFit="1"/>
    </xf>
    <xf numFmtId="0" fontId="3" fillId="0" borderId="0" xfId="0" applyFont="1" applyFill="1" applyBorder="1" applyAlignment="1">
      <alignment horizontal="left" vertical="center"/>
    </xf>
    <xf numFmtId="178" fontId="0" fillId="0" borderId="25" xfId="0" applyNumberFormat="1" applyBorder="1" applyAlignment="1">
      <alignment horizontal="center" vertical="center"/>
    </xf>
    <xf numFmtId="178" fontId="0" fillId="0" borderId="26" xfId="0" applyNumberFormat="1" applyBorder="1" applyAlignment="1">
      <alignment horizontal="center" vertical="center"/>
    </xf>
    <xf numFmtId="177" fontId="0" fillId="0" borderId="27" xfId="0" applyNumberFormat="1" applyFill="1" applyBorder="1" applyAlignment="1">
      <alignment horizontal="center" vertical="center"/>
    </xf>
    <xf numFmtId="178" fontId="0" fillId="0" borderId="28" xfId="0" applyNumberFormat="1" applyBorder="1" applyAlignment="1">
      <alignment horizontal="center" vertical="center"/>
    </xf>
    <xf numFmtId="178" fontId="0" fillId="0" borderId="29" xfId="0" applyNumberFormat="1" applyBorder="1" applyAlignment="1">
      <alignment horizontal="center" vertical="center"/>
    </xf>
    <xf numFmtId="178" fontId="0" fillId="0" borderId="30" xfId="0" applyNumberFormat="1" applyBorder="1" applyAlignment="1">
      <alignment horizontal="center" vertical="center"/>
    </xf>
    <xf numFmtId="0" fontId="3" fillId="0" borderId="0" xfId="0" applyFont="1">
      <alignment vertical="center"/>
    </xf>
    <xf numFmtId="38" fontId="0" fillId="2" borderId="18"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5" xfId="1" applyFont="1" applyFill="1" applyBorder="1" applyAlignment="1">
      <alignment horizontal="center" vertical="center"/>
    </xf>
    <xf numFmtId="0" fontId="4" fillId="0" borderId="24" xfId="0" applyFont="1" applyBorder="1" applyAlignment="1">
      <alignment horizontal="center" vertical="center" wrapText="1" shrinkToFit="1"/>
    </xf>
    <xf numFmtId="38" fontId="10" fillId="2" borderId="18" xfId="1" applyFont="1" applyFill="1" applyBorder="1" applyAlignment="1">
      <alignment horizontal="center" vertical="center"/>
    </xf>
    <xf numFmtId="38" fontId="10" fillId="2" borderId="6" xfId="1" applyFont="1" applyFill="1" applyBorder="1" applyAlignment="1">
      <alignment horizontal="center" vertical="center"/>
    </xf>
    <xf numFmtId="38" fontId="9" fillId="2" borderId="18" xfId="1" applyFont="1" applyFill="1" applyBorder="1" applyAlignment="1">
      <alignment horizontal="center" vertical="center"/>
    </xf>
    <xf numFmtId="38" fontId="9" fillId="2" borderId="6" xfId="1" applyFont="1" applyFill="1" applyBorder="1" applyAlignment="1">
      <alignment horizontal="center" vertical="center"/>
    </xf>
    <xf numFmtId="178" fontId="0" fillId="2" borderId="26" xfId="0" applyNumberFormat="1" applyFill="1" applyBorder="1" applyAlignment="1">
      <alignment horizontal="center" vertical="center"/>
    </xf>
    <xf numFmtId="177" fontId="0" fillId="2" borderId="27" xfId="0" applyNumberFormat="1" applyFill="1" applyBorder="1" applyAlignment="1">
      <alignment horizontal="center" vertical="center"/>
    </xf>
    <xf numFmtId="0" fontId="4" fillId="0" borderId="0" xfId="0" applyFont="1" applyBorder="1" applyAlignment="1">
      <alignment horizontal="center" vertical="center"/>
    </xf>
    <xf numFmtId="0" fontId="4" fillId="0" borderId="0" xfId="0" applyFont="1">
      <alignment vertical="center"/>
    </xf>
    <xf numFmtId="0" fontId="0" fillId="0" borderId="24" xfId="0" applyFont="1" applyBorder="1" applyAlignment="1">
      <alignment horizontal="center" vertical="center" wrapText="1" shrinkToFit="1"/>
    </xf>
    <xf numFmtId="0" fontId="0"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wrapText="1" shrinkToFit="1"/>
    </xf>
    <xf numFmtId="0" fontId="2" fillId="0" borderId="24" xfId="0" applyFont="1" applyBorder="1" applyAlignment="1">
      <alignment horizontal="center" vertical="center" wrapText="1" shrinkToFit="1"/>
    </xf>
    <xf numFmtId="20" fontId="2" fillId="0" borderId="9" xfId="0" applyNumberFormat="1" applyFont="1" applyBorder="1" applyAlignment="1">
      <alignment horizontal="center" vertical="center"/>
    </xf>
    <xf numFmtId="0" fontId="2" fillId="0" borderId="10" xfId="0" applyFont="1" applyBorder="1" applyAlignment="1">
      <alignment horizontal="center" vertical="center"/>
    </xf>
    <xf numFmtId="20" fontId="2" fillId="0" borderId="11" xfId="0" applyNumberFormat="1" applyFont="1" applyBorder="1" applyAlignment="1">
      <alignment horizontal="center" vertical="center"/>
    </xf>
    <xf numFmtId="178" fontId="2" fillId="2" borderId="18" xfId="0" applyNumberFormat="1" applyFont="1" applyFill="1" applyBorder="1" applyAlignment="1">
      <alignment horizontal="center" vertical="center"/>
    </xf>
    <xf numFmtId="20" fontId="2" fillId="0" borderId="0" xfId="0" applyNumberFormat="1" applyFont="1" applyAlignment="1">
      <alignment horizontal="center" vertical="center"/>
    </xf>
    <xf numFmtId="20" fontId="2" fillId="0" borderId="10" xfId="0" applyNumberFormat="1" applyFont="1" applyBorder="1" applyAlignment="1">
      <alignment horizontal="center" vertical="center"/>
    </xf>
    <xf numFmtId="178" fontId="2" fillId="0" borderId="5" xfId="0" applyNumberFormat="1" applyFont="1" applyBorder="1" applyAlignment="1">
      <alignment horizontal="center" vertical="center"/>
    </xf>
    <xf numFmtId="20" fontId="2" fillId="0" borderId="12" xfId="0" applyNumberFormat="1" applyFont="1" applyBorder="1" applyAlignment="1">
      <alignment horizontal="center" vertical="center"/>
    </xf>
    <xf numFmtId="0" fontId="2" fillId="0" borderId="13" xfId="0" applyFont="1" applyBorder="1" applyAlignment="1">
      <alignment horizontal="center" vertical="center"/>
    </xf>
    <xf numFmtId="20" fontId="2" fillId="0" borderId="14" xfId="0" applyNumberFormat="1" applyFont="1" applyBorder="1" applyAlignment="1">
      <alignment horizontal="center" vertical="center"/>
    </xf>
    <xf numFmtId="20" fontId="2" fillId="0" borderId="13" xfId="0" applyNumberFormat="1" applyFont="1" applyBorder="1" applyAlignment="1">
      <alignment horizontal="center" vertical="center"/>
    </xf>
    <xf numFmtId="178" fontId="2" fillId="0" borderId="18" xfId="0" applyNumberFormat="1" applyFont="1" applyBorder="1" applyAlignment="1">
      <alignment horizontal="center" vertical="center"/>
    </xf>
    <xf numFmtId="177" fontId="2" fillId="2" borderId="6" xfId="0" applyNumberFormat="1" applyFont="1" applyFill="1" applyBorder="1" applyAlignment="1">
      <alignment horizontal="center" vertical="center"/>
    </xf>
    <xf numFmtId="177" fontId="2" fillId="0" borderId="6" xfId="0" applyNumberFormat="1" applyFont="1" applyBorder="1" applyAlignment="1">
      <alignment horizontal="center" vertical="center"/>
    </xf>
    <xf numFmtId="178" fontId="2" fillId="2" borderId="6" xfId="0" applyNumberFormat="1" applyFont="1" applyFill="1" applyBorder="1">
      <alignment vertical="center"/>
    </xf>
    <xf numFmtId="20" fontId="2" fillId="0" borderId="15" xfId="0" applyNumberFormat="1" applyFont="1" applyBorder="1" applyAlignment="1">
      <alignment horizontal="center" vertical="center"/>
    </xf>
    <xf numFmtId="0" fontId="2" fillId="0" borderId="16" xfId="0" applyFont="1" applyBorder="1" applyAlignment="1">
      <alignment horizontal="center" vertical="center"/>
    </xf>
    <xf numFmtId="20" fontId="2" fillId="0" borderId="17" xfId="0" applyNumberFormat="1" applyFont="1" applyBorder="1" applyAlignment="1">
      <alignment horizontal="center" vertical="center"/>
    </xf>
    <xf numFmtId="178" fontId="2" fillId="2" borderId="7" xfId="0" applyNumberFormat="1" applyFont="1" applyFill="1" applyBorder="1">
      <alignment vertical="center"/>
    </xf>
    <xf numFmtId="20" fontId="2" fillId="0" borderId="16" xfId="0" applyNumberFormat="1" applyFont="1" applyBorder="1" applyAlignment="1">
      <alignment horizontal="center" vertical="center"/>
    </xf>
    <xf numFmtId="178" fontId="2" fillId="0" borderId="7" xfId="0" applyNumberFormat="1" applyFont="1" applyBorder="1" applyAlignment="1">
      <alignment horizontal="center" vertical="center"/>
    </xf>
    <xf numFmtId="20" fontId="2" fillId="0" borderId="21" xfId="0" applyNumberFormat="1" applyFont="1" applyBorder="1" applyAlignment="1">
      <alignment horizontal="center" vertical="center"/>
    </xf>
    <xf numFmtId="0" fontId="2" fillId="0" borderId="22" xfId="0" applyFont="1" applyBorder="1" applyAlignment="1">
      <alignment horizontal="center" vertical="center"/>
    </xf>
    <xf numFmtId="20" fontId="2" fillId="0" borderId="23" xfId="0" applyNumberFormat="1" applyFont="1" applyBorder="1" applyAlignment="1">
      <alignment horizontal="center" vertical="center"/>
    </xf>
    <xf numFmtId="20" fontId="2" fillId="0" borderId="22" xfId="0" applyNumberFormat="1" applyFont="1" applyBorder="1" applyAlignment="1">
      <alignment horizontal="center" vertical="center"/>
    </xf>
    <xf numFmtId="178" fontId="9" fillId="2" borderId="18" xfId="0" applyNumberFormat="1" applyFont="1" applyFill="1" applyBorder="1" applyAlignment="1">
      <alignment horizontal="center" vertical="center"/>
    </xf>
    <xf numFmtId="177" fontId="9" fillId="2" borderId="6" xfId="0" applyNumberFormat="1" applyFont="1" applyFill="1" applyBorder="1" applyAlignment="1">
      <alignment horizontal="center" vertical="center"/>
    </xf>
    <xf numFmtId="0" fontId="2" fillId="0" borderId="34" xfId="0" applyFont="1" applyBorder="1">
      <alignment vertical="center"/>
    </xf>
    <xf numFmtId="178" fontId="2" fillId="0" borderId="9" xfId="0" applyNumberFormat="1" applyFont="1" applyBorder="1" applyAlignment="1">
      <alignment horizontal="center" vertical="center"/>
    </xf>
    <xf numFmtId="178" fontId="2" fillId="2" borderId="6" xfId="0" applyNumberFormat="1" applyFont="1" applyFill="1" applyBorder="1" applyAlignment="1">
      <alignment horizontal="center" vertical="center"/>
    </xf>
    <xf numFmtId="178" fontId="2" fillId="0" borderId="21" xfId="0" applyNumberFormat="1" applyFont="1" applyBorder="1" applyAlignment="1">
      <alignment horizontal="center" vertical="center"/>
    </xf>
    <xf numFmtId="177" fontId="2" fillId="0" borderId="12" xfId="0" applyNumberFormat="1" applyFont="1" applyBorder="1" applyAlignment="1">
      <alignment horizontal="center" vertical="center"/>
    </xf>
    <xf numFmtId="178" fontId="2" fillId="0" borderId="35" xfId="0" applyNumberFormat="1" applyFont="1" applyBorder="1" applyAlignment="1">
      <alignment horizontal="center" vertical="center"/>
    </xf>
    <xf numFmtId="178" fontId="9" fillId="2" borderId="6" xfId="0" applyNumberFormat="1" applyFont="1" applyFill="1" applyBorder="1" applyAlignment="1">
      <alignment horizontal="center" vertical="center"/>
    </xf>
    <xf numFmtId="178" fontId="9" fillId="2" borderId="6" xfId="0" applyNumberFormat="1" applyFont="1" applyFill="1" applyBorder="1">
      <alignment vertical="center"/>
    </xf>
    <xf numFmtId="178" fontId="9" fillId="2" borderId="7" xfId="0" applyNumberFormat="1" applyFont="1" applyFill="1" applyBorder="1">
      <alignment vertical="center"/>
    </xf>
    <xf numFmtId="56" fontId="0" fillId="0" borderId="0" xfId="0" applyNumberFormat="1">
      <alignment vertical="center"/>
    </xf>
    <xf numFmtId="0" fontId="0" fillId="0" borderId="1" xfId="0" applyFont="1" applyBorder="1" applyAlignment="1">
      <alignment horizontal="center" vertical="center" wrapText="1" shrinkToFit="1"/>
    </xf>
    <xf numFmtId="178" fontId="0" fillId="0" borderId="36" xfId="0" applyNumberFormat="1" applyBorder="1" applyAlignment="1">
      <alignment horizontal="center" vertical="center"/>
    </xf>
    <xf numFmtId="178" fontId="0" fillId="0" borderId="37" xfId="0" applyNumberFormat="1" applyBorder="1" applyAlignment="1">
      <alignment horizontal="center" vertical="center"/>
    </xf>
    <xf numFmtId="0" fontId="6" fillId="0" borderId="24" xfId="0" applyFont="1" applyBorder="1" applyAlignment="1">
      <alignment horizontal="center" vertical="center" wrapText="1" shrinkToFit="1"/>
    </xf>
    <xf numFmtId="178" fontId="0" fillId="0" borderId="27" xfId="0" applyNumberFormat="1" applyBorder="1" applyAlignment="1">
      <alignment horizontal="center" vertical="center"/>
    </xf>
    <xf numFmtId="178" fontId="0" fillId="0" borderId="0" xfId="0" applyNumberFormat="1" applyFill="1" applyBorder="1" applyAlignment="1">
      <alignment horizontal="center" vertical="center"/>
    </xf>
    <xf numFmtId="177" fontId="0" fillId="0" borderId="0" xfId="0" applyNumberFormat="1" applyFill="1" applyBorder="1" applyAlignment="1">
      <alignment horizontal="center" vertical="center"/>
    </xf>
    <xf numFmtId="0" fontId="0" fillId="0" borderId="0" xfId="0" applyBorder="1">
      <alignment vertical="center"/>
    </xf>
    <xf numFmtId="0" fontId="0" fillId="0" borderId="0" xfId="0" applyFont="1" applyFill="1" applyBorder="1" applyAlignment="1">
      <alignment horizontal="center" vertical="center" wrapText="1" shrinkToFit="1"/>
    </xf>
    <xf numFmtId="0" fontId="4" fillId="0" borderId="0" xfId="0" applyFont="1" applyBorder="1" applyAlignment="1">
      <alignment horizontal="center" vertical="center" wrapText="1" shrinkToFit="1"/>
    </xf>
    <xf numFmtId="178" fontId="0" fillId="2" borderId="38" xfId="0" applyNumberFormat="1" applyFill="1" applyBorder="1" applyAlignment="1">
      <alignment horizontal="center" vertical="center"/>
    </xf>
    <xf numFmtId="178" fontId="0" fillId="2" borderId="39" xfId="0" applyNumberFormat="1" applyFill="1" applyBorder="1" applyAlignment="1">
      <alignment horizontal="center" vertical="center"/>
    </xf>
    <xf numFmtId="178" fontId="10" fillId="0" borderId="0" xfId="0" applyNumberFormat="1" applyFont="1" applyFill="1" applyBorder="1" applyAlignment="1">
      <alignment horizontal="center" vertical="center"/>
    </xf>
    <xf numFmtId="38" fontId="10" fillId="0" borderId="0" xfId="1" applyFont="1" applyFill="1" applyBorder="1" applyAlignment="1">
      <alignment horizontal="center" vertical="center"/>
    </xf>
    <xf numFmtId="38" fontId="9" fillId="0" borderId="0" xfId="1" applyFont="1" applyFill="1" applyBorder="1" applyAlignment="1">
      <alignment horizontal="center" vertical="center"/>
    </xf>
    <xf numFmtId="0" fontId="0" fillId="0" borderId="0" xfId="0" applyFont="1" applyBorder="1" applyAlignment="1">
      <alignment horizontal="center" vertical="center" wrapText="1" shrinkToFit="1"/>
    </xf>
    <xf numFmtId="38" fontId="10" fillId="2" borderId="5" xfId="1" applyFont="1" applyFill="1" applyBorder="1" applyAlignment="1">
      <alignment horizontal="center" vertical="center"/>
    </xf>
    <xf numFmtId="0" fontId="14" fillId="0" borderId="0" xfId="0" applyFont="1">
      <alignment vertical="center"/>
    </xf>
    <xf numFmtId="0" fontId="15" fillId="0" borderId="0" xfId="0" applyFont="1">
      <alignment vertical="center"/>
    </xf>
    <xf numFmtId="20" fontId="2" fillId="3" borderId="4" xfId="0" applyNumberFormat="1" applyFont="1" applyFill="1" applyBorder="1" applyAlignment="1">
      <alignment horizontal="center" vertical="center"/>
    </xf>
    <xf numFmtId="47" fontId="0" fillId="0" borderId="0" xfId="0" applyNumberFormat="1">
      <alignment vertical="center"/>
    </xf>
    <xf numFmtId="0" fontId="4" fillId="0" borderId="0" xfId="0" applyFont="1" applyAlignment="1">
      <alignment horizontal="center" vertical="center"/>
    </xf>
    <xf numFmtId="20" fontId="0" fillId="0" borderId="0" xfId="0" applyNumberFormat="1" applyBorder="1" applyAlignment="1">
      <alignment horizontal="center" vertical="center"/>
    </xf>
    <xf numFmtId="0" fontId="0" fillId="3" borderId="0" xfId="0" applyFill="1" applyBorder="1" applyAlignment="1">
      <alignment horizontal="center" vertical="center"/>
    </xf>
    <xf numFmtId="0" fontId="0" fillId="3" borderId="0" xfId="0" applyFill="1">
      <alignment vertical="center"/>
    </xf>
    <xf numFmtId="0" fontId="0" fillId="0" borderId="0" xfId="0" applyBorder="1" applyAlignment="1">
      <alignment vertical="center"/>
    </xf>
    <xf numFmtId="178" fontId="0" fillId="0" borderId="5" xfId="0" applyNumberFormat="1" applyBorder="1" applyAlignment="1">
      <alignment horizontal="center" vertical="center"/>
    </xf>
    <xf numFmtId="38" fontId="10" fillId="2" borderId="11" xfId="1" applyFont="1" applyFill="1" applyBorder="1" applyAlignment="1">
      <alignment horizontal="center" vertical="center"/>
    </xf>
    <xf numFmtId="38" fontId="10" fillId="2" borderId="23" xfId="1" applyFont="1" applyFill="1" applyBorder="1" applyAlignment="1">
      <alignment horizontal="center" vertical="center"/>
    </xf>
    <xf numFmtId="38" fontId="10" fillId="2" borderId="14" xfId="1" applyFont="1" applyFill="1" applyBorder="1" applyAlignment="1">
      <alignment horizontal="center" vertical="center"/>
    </xf>
    <xf numFmtId="38" fontId="9" fillId="2" borderId="14" xfId="1" applyFont="1" applyFill="1" applyBorder="1" applyAlignment="1">
      <alignment horizontal="center" vertical="center"/>
    </xf>
    <xf numFmtId="178" fontId="0" fillId="0" borderId="6" xfId="0" applyNumberFormat="1" applyBorder="1" applyAlignment="1">
      <alignment horizontal="center" vertical="center"/>
    </xf>
    <xf numFmtId="178" fontId="0" fillId="0" borderId="7" xfId="0" applyNumberFormat="1" applyBorder="1" applyAlignment="1">
      <alignment horizontal="center" vertical="center"/>
    </xf>
    <xf numFmtId="178" fontId="0" fillId="0" borderId="19" xfId="0" applyNumberFormat="1" applyBorder="1" applyAlignment="1">
      <alignment horizontal="center" vertical="center"/>
    </xf>
    <xf numFmtId="178" fontId="9" fillId="2" borderId="1" xfId="0" applyNumberFormat="1" applyFont="1" applyFill="1" applyBorder="1" applyAlignment="1">
      <alignment horizontal="center" vertical="center"/>
    </xf>
    <xf numFmtId="0" fontId="2" fillId="0" borderId="3" xfId="0" applyFont="1" applyBorder="1" applyAlignment="1">
      <alignment horizontal="center" vertical="center"/>
    </xf>
    <xf numFmtId="20" fontId="2" fillId="2" borderId="2" xfId="0" applyNumberFormat="1" applyFont="1" applyFill="1" applyBorder="1" applyAlignment="1">
      <alignment horizontal="center" vertical="center"/>
    </xf>
    <xf numFmtId="20" fontId="9" fillId="2" borderId="2" xfId="0" applyNumberFormat="1" applyFont="1" applyFill="1" applyBorder="1" applyAlignment="1">
      <alignment horizontal="center" vertical="center"/>
    </xf>
    <xf numFmtId="0" fontId="2" fillId="3" borderId="3" xfId="0" applyFont="1" applyFill="1" applyBorder="1" applyAlignment="1">
      <alignment horizontal="center" vertical="center"/>
    </xf>
    <xf numFmtId="178" fontId="0" fillId="2" borderId="28" xfId="0" applyNumberFormat="1" applyFill="1" applyBorder="1" applyAlignment="1">
      <alignment horizontal="center" vertical="center"/>
    </xf>
    <xf numFmtId="178" fontId="0" fillId="2" borderId="40" xfId="0" applyNumberFormat="1" applyFill="1" applyBorder="1" applyAlignment="1">
      <alignment horizontal="center" vertical="center"/>
    </xf>
    <xf numFmtId="178" fontId="0" fillId="2" borderId="17" xfId="0" applyNumberForma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176" fontId="2" fillId="2" borderId="2"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2" xfId="0" quotePrefix="1" applyNumberFormat="1" applyFont="1" applyFill="1" applyBorder="1" applyAlignment="1">
      <alignment horizontal="center" vertical="center"/>
    </xf>
    <xf numFmtId="20" fontId="2" fillId="2" borderId="2" xfId="0" applyNumberFormat="1" applyFont="1" applyFill="1" applyBorder="1" applyAlignment="1">
      <alignment horizontal="center" vertical="center"/>
    </xf>
    <xf numFmtId="20" fontId="2" fillId="2" borderId="3" xfId="0" applyNumberFormat="1" applyFont="1" applyFill="1" applyBorder="1" applyAlignment="1">
      <alignment horizontal="center" vertical="center"/>
    </xf>
    <xf numFmtId="20" fontId="2" fillId="2" borderId="4" xfId="0" applyNumberFormat="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textRotation="255"/>
    </xf>
    <xf numFmtId="0" fontId="0" fillId="0" borderId="20" xfId="0" applyBorder="1" applyAlignment="1">
      <alignment horizontal="center" vertical="center" textRotation="255"/>
    </xf>
    <xf numFmtId="0" fontId="0" fillId="0" borderId="8" xfId="0" applyBorder="1" applyAlignment="1">
      <alignment horizontal="center" vertical="center" textRotation="255"/>
    </xf>
    <xf numFmtId="178" fontId="2" fillId="0" borderId="31" xfId="0" applyNumberFormat="1" applyFont="1" applyBorder="1" applyAlignment="1">
      <alignment horizontal="center" vertical="center"/>
    </xf>
    <xf numFmtId="178" fontId="2" fillId="0" borderId="32" xfId="0" applyNumberFormat="1" applyFont="1" applyBorder="1" applyAlignment="1">
      <alignment horizontal="center" vertical="center"/>
    </xf>
    <xf numFmtId="178" fontId="2" fillId="0" borderId="33" xfId="0" applyNumberFormat="1" applyFont="1" applyBorder="1" applyAlignment="1">
      <alignment horizontal="center" vertical="center"/>
    </xf>
    <xf numFmtId="0" fontId="2" fillId="0" borderId="1" xfId="0" applyFont="1" applyBorder="1" applyAlignment="1">
      <alignment vertical="center" textRotation="255" shrinkToFit="1"/>
    </xf>
    <xf numFmtId="20" fontId="11" fillId="2" borderId="2" xfId="0" applyNumberFormat="1" applyFont="1" applyFill="1" applyBorder="1" applyAlignment="1">
      <alignment horizontal="center" vertical="center"/>
    </xf>
    <xf numFmtId="20" fontId="11" fillId="2" borderId="3" xfId="0" applyNumberFormat="1" applyFont="1" applyFill="1" applyBorder="1" applyAlignment="1">
      <alignment horizontal="center" vertical="center"/>
    </xf>
    <xf numFmtId="20" fontId="11" fillId="2" borderId="4"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176" fontId="9" fillId="2" borderId="2" xfId="0" applyNumberFormat="1" applyFont="1" applyFill="1" applyBorder="1" applyAlignment="1">
      <alignment horizontal="center" vertical="center"/>
    </xf>
    <xf numFmtId="176" fontId="9" fillId="2" borderId="3" xfId="0" applyNumberFormat="1" applyFont="1" applyFill="1" applyBorder="1" applyAlignment="1">
      <alignment horizontal="center" vertical="center"/>
    </xf>
    <xf numFmtId="176" fontId="9" fillId="2" borderId="4" xfId="0" applyNumberFormat="1" applyFont="1" applyFill="1" applyBorder="1" applyAlignment="1">
      <alignment horizontal="center" vertical="center"/>
    </xf>
    <xf numFmtId="179" fontId="9" fillId="2" borderId="2" xfId="0" quotePrefix="1" applyNumberFormat="1" applyFont="1" applyFill="1" applyBorder="1" applyAlignment="1">
      <alignment horizontal="center" vertical="center"/>
    </xf>
    <xf numFmtId="179" fontId="9" fillId="2" borderId="3" xfId="0" applyNumberFormat="1" applyFont="1" applyFill="1" applyBorder="1" applyAlignment="1">
      <alignment horizontal="center" vertical="center"/>
    </xf>
    <xf numFmtId="179" fontId="9" fillId="2" borderId="4"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178" fontId="2" fillId="0" borderId="0" xfId="0" applyNumberFormat="1" applyFont="1" applyBorder="1" applyAlignment="1">
      <alignment horizontal="center" vertical="center"/>
    </xf>
    <xf numFmtId="178" fontId="2" fillId="0" borderId="0" xfId="0" applyNumberFormat="1" applyFont="1" applyFill="1" applyBorder="1" applyAlignment="1">
      <alignment horizontal="center" vertical="center"/>
    </xf>
    <xf numFmtId="20" fontId="9" fillId="2" borderId="2" xfId="0" applyNumberFormat="1" applyFont="1" applyFill="1" applyBorder="1" applyAlignment="1">
      <alignment horizontal="center" vertical="center"/>
    </xf>
    <xf numFmtId="20" fontId="9" fillId="2" borderId="3" xfId="0" applyNumberFormat="1" applyFont="1" applyFill="1" applyBorder="1" applyAlignment="1">
      <alignment horizontal="center" vertical="center"/>
    </xf>
    <xf numFmtId="20" fontId="9" fillId="2" borderId="4" xfId="0" applyNumberFormat="1" applyFont="1" applyFill="1" applyBorder="1" applyAlignment="1">
      <alignment horizontal="center" vertical="center"/>
    </xf>
    <xf numFmtId="178" fontId="2" fillId="0" borderId="24" xfId="0" applyNumberFormat="1" applyFont="1" applyBorder="1" applyAlignment="1">
      <alignment horizontal="center" vertical="center"/>
    </xf>
    <xf numFmtId="178" fontId="2" fillId="0" borderId="20" xfId="0" applyNumberFormat="1" applyFont="1" applyBorder="1" applyAlignment="1">
      <alignment horizontal="center" vertical="center"/>
    </xf>
    <xf numFmtId="178" fontId="2" fillId="0" borderId="8" xfId="0" applyNumberFormat="1" applyFont="1" applyBorder="1" applyAlignment="1">
      <alignment horizontal="center" vertical="center"/>
    </xf>
    <xf numFmtId="180" fontId="9" fillId="2" borderId="1"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1" xfId="0" applyFont="1" applyFill="1" applyBorder="1" applyAlignment="1">
      <alignment horizontal="center" vertical="center"/>
    </xf>
    <xf numFmtId="0" fontId="2" fillId="0" borderId="2" xfId="0" applyFont="1" applyBorder="1" applyAlignment="1">
      <alignment horizontal="center" vertical="center" wrapText="1"/>
    </xf>
    <xf numFmtId="0" fontId="9" fillId="3" borderId="1" xfId="0" applyFont="1" applyFill="1" applyBorder="1" applyAlignment="1">
      <alignment horizontal="center" vertical="center"/>
    </xf>
    <xf numFmtId="0" fontId="16" fillId="2" borderId="1" xfId="0" applyFont="1" applyFill="1" applyBorder="1" applyAlignment="1">
      <alignment horizontal="center" vertical="center"/>
    </xf>
    <xf numFmtId="56" fontId="2" fillId="0" borderId="0" xfId="0" applyNumberFormat="1" applyFont="1">
      <alignment vertical="center"/>
    </xf>
    <xf numFmtId="0" fontId="2" fillId="0" borderId="0" xfId="0" applyFont="1" applyAlignment="1">
      <alignment horizontal="left" vertical="center"/>
    </xf>
    <xf numFmtId="0" fontId="2" fillId="0" borderId="24" xfId="0" applyFont="1" applyBorder="1" applyAlignment="1">
      <alignment horizontal="center" vertical="center" textRotation="255"/>
    </xf>
    <xf numFmtId="20" fontId="2" fillId="0" borderId="0" xfId="0" applyNumberFormat="1" applyFo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579755</xdr:colOff>
      <xdr:row>0</xdr:row>
      <xdr:rowOff>39926</xdr:rowOff>
    </xdr:from>
    <xdr:to>
      <xdr:col>19</xdr:col>
      <xdr:colOff>228600</xdr:colOff>
      <xdr:row>1</xdr:row>
      <xdr:rowOff>72845</xdr:rowOff>
    </xdr:to>
    <xdr:sp macro="" textlink="">
      <xdr:nvSpPr>
        <xdr:cNvPr id="2" name="テキスト ボックス 1">
          <a:extLst>
            <a:ext uri="{FF2B5EF4-FFF2-40B4-BE49-F238E27FC236}">
              <a16:creationId xmlns:a16="http://schemas.microsoft.com/office/drawing/2014/main" id="{DBA7954C-CAA0-4320-8E19-A36ABCA5628D}"/>
            </a:ext>
          </a:extLst>
        </xdr:cNvPr>
        <xdr:cNvSpPr txBox="1">
          <a:spLocks noChangeArrowheads="1"/>
        </xdr:cNvSpPr>
      </xdr:nvSpPr>
      <xdr:spPr bwMode="auto">
        <a:xfrm>
          <a:off x="11258641" y="39926"/>
          <a:ext cx="1020445" cy="26151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10-4</a:t>
          </a:r>
          <a:r>
            <a:rPr lang="en-US" altLang="ja-JP" sz="1050" kern="100">
              <a:solidFill>
                <a:sysClr val="windowText" lastClr="000000"/>
              </a:solidFill>
              <a:effectLst/>
              <a:latin typeface="Century"/>
              <a:ea typeface="ＭＳ 明朝"/>
              <a:cs typeface="Times New Roman"/>
            </a:rPr>
            <a:t>-1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xdr:col>
      <xdr:colOff>16933</xdr:colOff>
      <xdr:row>2</xdr:row>
      <xdr:rowOff>285169</xdr:rowOff>
    </xdr:from>
    <xdr:to>
      <xdr:col>3</xdr:col>
      <xdr:colOff>479415</xdr:colOff>
      <xdr:row>3</xdr:row>
      <xdr:rowOff>214839</xdr:rowOff>
    </xdr:to>
    <xdr:sp macro="" textlink="">
      <xdr:nvSpPr>
        <xdr:cNvPr id="3" name="テキスト ボックス 2">
          <a:extLst>
            <a:ext uri="{FF2B5EF4-FFF2-40B4-BE49-F238E27FC236}">
              <a16:creationId xmlns:a16="http://schemas.microsoft.com/office/drawing/2014/main" id="{E2B233B3-468D-4A60-B8DB-728A568C6A11}"/>
            </a:ext>
          </a:extLst>
        </xdr:cNvPr>
        <xdr:cNvSpPr txBox="1">
          <a:spLocks noChangeArrowheads="1"/>
        </xdr:cNvSpPr>
      </xdr:nvSpPr>
      <xdr:spPr bwMode="auto">
        <a:xfrm>
          <a:off x="188383" y="523294"/>
          <a:ext cx="1395932" cy="23447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2</xdr:row>
      <xdr:rowOff>235325</xdr:rowOff>
    </xdr:from>
    <xdr:to>
      <xdr:col>19</xdr:col>
      <xdr:colOff>7408</xdr:colOff>
      <xdr:row>17</xdr:row>
      <xdr:rowOff>123265</xdr:rowOff>
    </xdr:to>
    <xdr:sp macro="" textlink="">
      <xdr:nvSpPr>
        <xdr:cNvPr id="4" name="テキスト ボックス 3">
          <a:extLst>
            <a:ext uri="{FF2B5EF4-FFF2-40B4-BE49-F238E27FC236}">
              <a16:creationId xmlns:a16="http://schemas.microsoft.com/office/drawing/2014/main" id="{7EE20E87-2E58-451D-9781-DD8B2B6631BD}"/>
            </a:ext>
          </a:extLst>
        </xdr:cNvPr>
        <xdr:cNvSpPr txBox="1"/>
      </xdr:nvSpPr>
      <xdr:spPr>
        <a:xfrm>
          <a:off x="4515971" y="705972"/>
          <a:ext cx="7526555" cy="348502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広域機関に提出いただいた発電計画に基づく合計発電計画電力、高圧機器点発電基準値電力（アセス用）、　　　　低圧機器点発電基準値電力、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（１）合計発電計画電力、</a:t>
          </a:r>
          <a:r>
            <a:rPr kumimoji="1" lang="ja-JP" altLang="ja-JP" sz="1100">
              <a:solidFill>
                <a:sysClr val="windowText" lastClr="000000"/>
              </a:solidFill>
              <a:effectLst/>
              <a:latin typeface="+mn-lt"/>
              <a:ea typeface="+mn-ea"/>
              <a:cs typeface="+mn-cs"/>
            </a:rPr>
            <a:t>高圧機器点発電基準値電力（アセス用）、低圧機器点発電基準値電力、</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　　（２）ベースラインは</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値</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en-US" sz="1100">
              <a:solidFill>
                <a:sysClr val="windowText" lastClr="000000"/>
              </a:solidFill>
              <a:effectLst/>
              <a:latin typeface="+mn-ea"/>
              <a:ea typeface="+mn-ea"/>
              <a:cs typeface="+mn-cs"/>
            </a:rPr>
            <a:t>合計発電計画電力が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（１）発電実績、（２）需要実績はｻﾝﾌﾟﾘﾝｸﾞ周期</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換算して</a:t>
          </a:r>
          <a:r>
            <a:rPr kumimoji="1" lang="ja-JP" altLang="en-US" sz="1100">
              <a:solidFill>
                <a:sysClr val="windowText" lastClr="000000"/>
              </a:solidFill>
              <a:effectLst/>
              <a:latin typeface="+mn-ea"/>
              <a:ea typeface="+mn-ea"/>
              <a:cs typeface="+mn-cs"/>
            </a:rPr>
            <a:t>入力して下さい。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5</a:t>
          </a:r>
          <a:r>
            <a:rPr kumimoji="1" lang="ja-JP" altLang="en-US"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200÷5×60=2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400kW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lt"/>
              <a:ea typeface="+mn-ea"/>
              <a:cs typeface="+mn-cs"/>
            </a:rPr>
            <a:t>○ 当該運転実績等をもって、調整力供出能力・性能の把握が可能な場合、属地エリアの一般送配電</a:t>
          </a:r>
          <a:r>
            <a:rPr kumimoji="1" lang="en-US" altLang="ja-JP" sz="1100">
              <a:solidFill>
                <a:sysClr val="windowText" lastClr="000000"/>
              </a:solidFill>
              <a:effectLst/>
              <a:latin typeface="+mn-lt"/>
              <a:ea typeface="+mn-ea"/>
              <a:cs typeface="+mn-cs"/>
            </a:rPr>
            <a:t>     </a:t>
          </a:r>
          <a:endParaRPr lang="ja-JP" altLang="ja-JP">
            <a:solidFill>
              <a:sysClr val="windowText" lastClr="000000"/>
            </a:solidFill>
            <a:effectLst/>
          </a:endParaRPr>
        </a:p>
        <a:p>
          <a:r>
            <a:rPr kumimoji="1" lang="en-US" altLang="ja-JP" sz="1100" baseline="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事業者の判断に</a:t>
          </a:r>
          <a:r>
            <a:rPr kumimoji="1" lang="ja-JP" altLang="ja-JP" sz="1100" baseline="0">
              <a:solidFill>
                <a:sysClr val="windowText" lastClr="000000"/>
              </a:solidFill>
              <a:effectLst/>
              <a:latin typeface="+mn-lt"/>
              <a:ea typeface="+mn-ea"/>
              <a:cs typeface="+mn-cs"/>
            </a:rPr>
            <a:t>おいて調整力の実働試験または その一部を省略することがあります</a:t>
          </a:r>
          <a:r>
            <a:rPr kumimoji="1" lang="ja-JP" altLang="ja-JP" sz="110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394607</xdr:colOff>
      <xdr:row>4</xdr:row>
      <xdr:rowOff>0</xdr:rowOff>
    </xdr:from>
    <xdr:to>
      <xdr:col>17</xdr:col>
      <xdr:colOff>515093</xdr:colOff>
      <xdr:row>15</xdr:row>
      <xdr:rowOff>233890</xdr:rowOff>
    </xdr:to>
    <xdr:sp macro="" textlink="">
      <xdr:nvSpPr>
        <xdr:cNvPr id="2" name="テキスト ボックス 1">
          <a:extLst>
            <a:ext uri="{FF2B5EF4-FFF2-40B4-BE49-F238E27FC236}">
              <a16:creationId xmlns:a16="http://schemas.microsoft.com/office/drawing/2014/main" id="{EB22C253-BBA9-4B15-9DBA-0E835CE9FEE3}"/>
            </a:ext>
          </a:extLst>
        </xdr:cNvPr>
        <xdr:cNvSpPr txBox="1"/>
      </xdr:nvSpPr>
      <xdr:spPr>
        <a:xfrm>
          <a:off x="4109357" y="993321"/>
          <a:ext cx="6651915" cy="29281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○実証事業等による過去の電源等の運転実績について記入してください。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ja-JP" sz="1100">
              <a:solidFill>
                <a:sysClr val="windowText" lastClr="000000"/>
              </a:solidFill>
              <a:effectLst/>
              <a:latin typeface="+mn-lt"/>
              <a:ea typeface="+mn-ea"/>
              <a:cs typeface="+mn-cs"/>
            </a:rPr>
            <a:t>ベースライン</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en-US" sz="1100">
              <a:solidFill>
                <a:sysClr val="windowText" lastClr="000000"/>
              </a:solidFill>
              <a:effectLst/>
              <a:latin typeface="+mn-ea"/>
              <a:ea typeface="+mn-ea"/>
              <a:cs typeface="+mn-cs"/>
            </a:rPr>
            <a:t>ベースラインが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需要実績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5</a:t>
          </a:r>
          <a:r>
            <a:rPr kumimoji="1" lang="ja-JP" altLang="en-US"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chemeClr val="tx1"/>
              </a:solidFill>
              <a:effectLst/>
              <a:latin typeface="+mn-ea"/>
              <a:ea typeface="+mn-ea"/>
              <a:cs typeface="+mn-cs"/>
            </a:rPr>
            <a:t>200÷5×60=2</a:t>
          </a:r>
          <a:r>
            <a:rPr kumimoji="1" lang="en-US" altLang="ja-JP" sz="1100">
              <a:solidFill>
                <a:schemeClr val="tx1"/>
              </a:solidFill>
              <a:effectLst/>
              <a:latin typeface="+mn-lt"/>
              <a:ea typeface="+mn-ea"/>
              <a:cs typeface="+mn-cs"/>
            </a:rPr>
            <a:t>,</a:t>
          </a:r>
          <a:r>
            <a:rPr kumimoji="1" lang="en-US" altLang="ja-JP" sz="1100">
              <a:solidFill>
                <a:schemeClr val="tx1"/>
              </a:solidFill>
              <a:effectLst/>
              <a:latin typeface="+mn-ea"/>
              <a:ea typeface="+mn-ea"/>
              <a:cs typeface="+mn-cs"/>
            </a:rPr>
            <a:t>400kW</a:t>
          </a:r>
          <a:r>
            <a:rPr kumimoji="1" lang="ja-JP" altLang="en-US" sz="1100">
              <a:solidFill>
                <a:schemeClr val="tx1"/>
              </a:solidFill>
              <a:effectLst/>
              <a:latin typeface="+mn-ea"/>
              <a:ea typeface="+mn-ea"/>
              <a:cs typeface="+mn-cs"/>
            </a:rPr>
            <a:t>となります。</a:t>
          </a:r>
          <a:endParaRPr kumimoji="1" lang="en-US" altLang="ja-JP" sz="1100">
            <a:solidFill>
              <a:schemeClr val="tx1"/>
            </a:solidFill>
            <a:latin typeface="+mn-ea"/>
            <a:ea typeface="+mn-ea"/>
          </a:endParaRPr>
        </a:p>
        <a:p>
          <a:r>
            <a:rPr kumimoji="1" lang="ja-JP" altLang="ja-JP" sz="1100">
              <a:solidFill>
                <a:schemeClr val="tx1"/>
              </a:solidFill>
              <a:effectLst/>
              <a:latin typeface="+mn-lt"/>
              <a:ea typeface="+mn-ea"/>
              <a:cs typeface="+mn-cs"/>
            </a:rPr>
            <a:t>○ 当該運転実績等をもって、調整力供出能力・性能の把握が可能な場合、属地エリアの一般送配電</a:t>
          </a:r>
          <a:r>
            <a:rPr kumimoji="1" lang="en-US" altLang="ja-JP" sz="1100">
              <a:solidFill>
                <a:schemeClr val="tx1"/>
              </a:solidFill>
              <a:effectLst/>
              <a:latin typeface="+mn-lt"/>
              <a:ea typeface="+mn-ea"/>
              <a:cs typeface="+mn-cs"/>
            </a:rPr>
            <a:t>     </a:t>
          </a:r>
          <a:endParaRPr lang="ja-JP" altLang="ja-JP">
            <a:solidFill>
              <a:schemeClr val="tx1"/>
            </a:solidFill>
            <a:effectLst/>
          </a:endParaRPr>
        </a:p>
        <a:p>
          <a:r>
            <a:rPr kumimoji="1" lang="en-US" altLang="ja-JP"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事業者の判断に</a:t>
          </a:r>
          <a:r>
            <a:rPr kumimoji="1" lang="ja-JP" altLang="ja-JP" sz="1100" baseline="0">
              <a:solidFill>
                <a:schemeClr val="tx1"/>
              </a:solidFill>
              <a:effectLst/>
              <a:latin typeface="+mn-lt"/>
              <a:ea typeface="+mn-ea"/>
              <a:cs typeface="+mn-cs"/>
            </a:rPr>
            <a:t>おいて調整力の実働試験または その一部を省略することがあります</a:t>
          </a:r>
          <a:r>
            <a:rPr kumimoji="1" lang="ja-JP" altLang="ja-JP" sz="1100">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16</xdr:col>
      <xdr:colOff>258535</xdr:colOff>
      <xdr:row>0</xdr:row>
      <xdr:rowOff>53218</xdr:rowOff>
    </xdr:from>
    <xdr:to>
      <xdr:col>17</xdr:col>
      <xdr:colOff>603977</xdr:colOff>
      <xdr:row>1</xdr:row>
      <xdr:rowOff>54428</xdr:rowOff>
    </xdr:to>
    <xdr:sp macro="" textlink="">
      <xdr:nvSpPr>
        <xdr:cNvPr id="3" name="テキスト ボックス 2">
          <a:extLst>
            <a:ext uri="{FF2B5EF4-FFF2-40B4-BE49-F238E27FC236}">
              <a16:creationId xmlns:a16="http://schemas.microsoft.com/office/drawing/2014/main" id="{38C9CC4F-5FD3-490D-A30F-36F736750420}"/>
            </a:ext>
          </a:extLst>
        </xdr:cNvPr>
        <xdr:cNvSpPr txBox="1">
          <a:spLocks noChangeArrowheads="1"/>
        </xdr:cNvSpPr>
      </xdr:nvSpPr>
      <xdr:spPr bwMode="auto">
        <a:xfrm>
          <a:off x="9851571" y="53218"/>
          <a:ext cx="998585" cy="24613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a:no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10-</a:t>
          </a:r>
          <a:r>
            <a:rPr lang="en-US" altLang="ja-JP" sz="1050" kern="100">
              <a:solidFill>
                <a:sysClr val="windowText" lastClr="000000"/>
              </a:solidFill>
              <a:effectLst/>
              <a:latin typeface="Century"/>
              <a:ea typeface="ＭＳ 明朝"/>
              <a:cs typeface="Times New Roman"/>
            </a:rPr>
            <a:t>4</a:t>
          </a:r>
          <a:r>
            <a:rPr lang="en-US" sz="1050" kern="100">
              <a:solidFill>
                <a:sysClr val="windowText" lastClr="000000"/>
              </a:solidFill>
              <a:effectLst/>
              <a:latin typeface="Century"/>
              <a:ea typeface="ＭＳ 明朝"/>
              <a:cs typeface="Times New Roman"/>
            </a:rPr>
            <a:t>-</a:t>
          </a:r>
          <a:r>
            <a:rPr lang="en-US" altLang="ja-JP" sz="1050" kern="100">
              <a:solidFill>
                <a:sysClr val="windowText" lastClr="000000"/>
              </a:solidFill>
              <a:effectLst/>
              <a:latin typeface="Century"/>
              <a:ea typeface="ＭＳ 明朝"/>
              <a:cs typeface="Times New Roman"/>
            </a:rPr>
            <a:t>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xdr:col>
      <xdr:colOff>17930</xdr:colOff>
      <xdr:row>0</xdr:row>
      <xdr:rowOff>17929</xdr:rowOff>
    </xdr:from>
    <xdr:to>
      <xdr:col>3</xdr:col>
      <xdr:colOff>375922</xdr:colOff>
      <xdr:row>1</xdr:row>
      <xdr:rowOff>4075</xdr:rowOff>
    </xdr:to>
    <xdr:sp macro="" textlink="">
      <xdr:nvSpPr>
        <xdr:cNvPr id="4" name="テキスト ボックス 11">
          <a:extLst>
            <a:ext uri="{FF2B5EF4-FFF2-40B4-BE49-F238E27FC236}">
              <a16:creationId xmlns:a16="http://schemas.microsoft.com/office/drawing/2014/main" id="{B9F941CB-FDDE-4786-80A9-E19973AC86A1}"/>
            </a:ext>
          </a:extLst>
        </xdr:cNvPr>
        <xdr:cNvSpPr txBox="1"/>
      </xdr:nvSpPr>
      <xdr:spPr>
        <a:xfrm>
          <a:off x="189380" y="17929"/>
          <a:ext cx="1281917" cy="224271"/>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10</xdr:col>
      <xdr:colOff>268941</xdr:colOff>
      <xdr:row>29</xdr:row>
      <xdr:rowOff>53788</xdr:rowOff>
    </xdr:from>
    <xdr:to>
      <xdr:col>16</xdr:col>
      <xdr:colOff>639536</xdr:colOff>
      <xdr:row>30</xdr:row>
      <xdr:rowOff>169049</xdr:rowOff>
    </xdr:to>
    <xdr:sp macro="" textlink="">
      <xdr:nvSpPr>
        <xdr:cNvPr id="5" name="吹き出し: 角を丸めた四角形 4">
          <a:extLst>
            <a:ext uri="{FF2B5EF4-FFF2-40B4-BE49-F238E27FC236}">
              <a16:creationId xmlns:a16="http://schemas.microsoft.com/office/drawing/2014/main" id="{779F9F75-99A9-41D6-9481-BA74355B895B}"/>
            </a:ext>
          </a:extLst>
        </xdr:cNvPr>
        <xdr:cNvSpPr/>
      </xdr:nvSpPr>
      <xdr:spPr>
        <a:xfrm>
          <a:off x="5964891" y="7454713"/>
          <a:ext cx="4313945" cy="353386"/>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1</xdr:col>
      <xdr:colOff>0</xdr:colOff>
      <xdr:row>3</xdr:row>
      <xdr:rowOff>0</xdr:rowOff>
    </xdr:from>
    <xdr:to>
      <xdr:col>3</xdr:col>
      <xdr:colOff>602753</xdr:colOff>
      <xdr:row>3</xdr:row>
      <xdr:rowOff>217715</xdr:rowOff>
    </xdr:to>
    <xdr:sp macro="" textlink="">
      <xdr:nvSpPr>
        <xdr:cNvPr id="6" name="テキスト ボックス 2">
          <a:extLst>
            <a:ext uri="{FF2B5EF4-FFF2-40B4-BE49-F238E27FC236}">
              <a16:creationId xmlns:a16="http://schemas.microsoft.com/office/drawing/2014/main" id="{CA9E3106-D1F0-46F1-A79C-AAF4B45D6278}"/>
            </a:ext>
          </a:extLst>
        </xdr:cNvPr>
        <xdr:cNvSpPr txBox="1">
          <a:spLocks noChangeArrowheads="1"/>
        </xdr:cNvSpPr>
      </xdr:nvSpPr>
      <xdr:spPr bwMode="auto">
        <a:xfrm>
          <a:off x="171450" y="733425"/>
          <a:ext cx="1526678" cy="217715"/>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152400</xdr:colOff>
      <xdr:row>9</xdr:row>
      <xdr:rowOff>62752</xdr:rowOff>
    </xdr:from>
    <xdr:to>
      <xdr:col>11</xdr:col>
      <xdr:colOff>639855</xdr:colOff>
      <xdr:row>12</xdr:row>
      <xdr:rowOff>1679</xdr:rowOff>
    </xdr:to>
    <xdr:sp macro="" textlink="">
      <xdr:nvSpPr>
        <xdr:cNvPr id="7" name="吹き出し: 角を丸めた四角形 6">
          <a:extLst>
            <a:ext uri="{FF2B5EF4-FFF2-40B4-BE49-F238E27FC236}">
              <a16:creationId xmlns:a16="http://schemas.microsoft.com/office/drawing/2014/main" id="{71259AFA-4BC9-4931-83CA-A437E555BF27}"/>
            </a:ext>
          </a:extLst>
        </xdr:cNvPr>
        <xdr:cNvSpPr/>
      </xdr:nvSpPr>
      <xdr:spPr>
        <a:xfrm>
          <a:off x="3867150" y="2280716"/>
          <a:ext cx="3100026" cy="673713"/>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実証事業等実施時点のロス率を記載ください。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7</xdr:col>
      <xdr:colOff>275167</xdr:colOff>
      <xdr:row>4</xdr:row>
      <xdr:rowOff>137585</xdr:rowOff>
    </xdr:from>
    <xdr:to>
      <xdr:col>12</xdr:col>
      <xdr:colOff>125053</xdr:colOff>
      <xdr:row>6</xdr:row>
      <xdr:rowOff>29801</xdr:rowOff>
    </xdr:to>
    <xdr:sp macro="" textlink="">
      <xdr:nvSpPr>
        <xdr:cNvPr id="8" name="吹き出し: 四角形 5">
          <a:extLst>
            <a:ext uri="{FF2B5EF4-FFF2-40B4-BE49-F238E27FC236}">
              <a16:creationId xmlns:a16="http://schemas.microsoft.com/office/drawing/2014/main" id="{DD7E2EA1-48A9-4B4E-9E22-67840C2B0F7E}"/>
            </a:ext>
          </a:extLst>
        </xdr:cNvPr>
        <xdr:cNvSpPr/>
      </xdr:nvSpPr>
      <xdr:spPr>
        <a:xfrm>
          <a:off x="3989917" y="1130906"/>
          <a:ext cx="3115600" cy="382074"/>
        </a:xfrm>
        <a:prstGeom prst="borderCallout1">
          <a:avLst>
            <a:gd name="adj1" fmla="val 1605"/>
            <a:gd name="adj2" fmla="val 285"/>
            <a:gd name="adj3" fmla="val 68311"/>
            <a:gd name="adj4" fmla="val -177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4233</xdr:colOff>
      <xdr:row>3</xdr:row>
      <xdr:rowOff>75621</xdr:rowOff>
    </xdr:from>
    <xdr:to>
      <xdr:col>4</xdr:col>
      <xdr:colOff>0</xdr:colOff>
      <xdr:row>5</xdr:row>
      <xdr:rowOff>12700</xdr:rowOff>
    </xdr:to>
    <xdr:sp macro="" textlink="">
      <xdr:nvSpPr>
        <xdr:cNvPr id="2" name="テキスト ボックス 1">
          <a:extLst>
            <a:ext uri="{FF2B5EF4-FFF2-40B4-BE49-F238E27FC236}">
              <a16:creationId xmlns:a16="http://schemas.microsoft.com/office/drawing/2014/main" id="{E83BBD31-23EB-4CC9-BEF0-7D25DD380AFF}"/>
            </a:ext>
          </a:extLst>
        </xdr:cNvPr>
        <xdr:cNvSpPr txBox="1">
          <a:spLocks noChangeArrowheads="1"/>
        </xdr:cNvSpPr>
      </xdr:nvSpPr>
      <xdr:spPr bwMode="auto">
        <a:xfrm>
          <a:off x="175683" y="866196"/>
          <a:ext cx="1729317" cy="241879"/>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18</xdr:col>
      <xdr:colOff>326572</xdr:colOff>
      <xdr:row>0</xdr:row>
      <xdr:rowOff>51056</xdr:rowOff>
    </xdr:from>
    <xdr:to>
      <xdr:col>19</xdr:col>
      <xdr:colOff>647700</xdr:colOff>
      <xdr:row>1</xdr:row>
      <xdr:rowOff>68035</xdr:rowOff>
    </xdr:to>
    <xdr:sp macro="" textlink="">
      <xdr:nvSpPr>
        <xdr:cNvPr id="3" name="テキスト ボックス 2">
          <a:extLst>
            <a:ext uri="{FF2B5EF4-FFF2-40B4-BE49-F238E27FC236}">
              <a16:creationId xmlns:a16="http://schemas.microsoft.com/office/drawing/2014/main" id="{DE25ABD8-BB8F-430E-A4E5-2D918BA1D75C}"/>
            </a:ext>
          </a:extLst>
        </xdr:cNvPr>
        <xdr:cNvSpPr txBox="1">
          <a:spLocks noChangeArrowheads="1"/>
        </xdr:cNvSpPr>
      </xdr:nvSpPr>
      <xdr:spPr bwMode="auto">
        <a:xfrm>
          <a:off x="11770179" y="51056"/>
          <a:ext cx="1001485" cy="261908"/>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a:no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10-</a:t>
          </a:r>
          <a:r>
            <a:rPr lang="en-US" altLang="ja-JP" sz="1050" kern="100">
              <a:solidFill>
                <a:sysClr val="windowText" lastClr="000000"/>
              </a:solidFill>
              <a:effectLst/>
              <a:latin typeface="Century"/>
              <a:ea typeface="ＭＳ 明朝"/>
              <a:cs typeface="Times New Roman"/>
            </a:rPr>
            <a:t>4</a:t>
          </a:r>
          <a:r>
            <a:rPr lang="en-US" sz="1050" kern="100">
              <a:solidFill>
                <a:sysClr val="windowText" lastClr="000000"/>
              </a:solidFill>
              <a:effectLst/>
              <a:latin typeface="Century"/>
              <a:ea typeface="ＭＳ 明朝"/>
              <a:cs typeface="Times New Roman"/>
            </a:rPr>
            <a:t>-</a:t>
          </a:r>
          <a:r>
            <a:rPr lang="en-US" altLang="ja-JP" sz="1050" kern="100">
              <a:solidFill>
                <a:sysClr val="windowText" lastClr="000000"/>
              </a:solidFill>
              <a:effectLst/>
              <a:latin typeface="Century"/>
              <a:ea typeface="ＭＳ 明朝"/>
              <a:cs typeface="Times New Roman"/>
            </a:rPr>
            <a:t>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412573</xdr:colOff>
      <xdr:row>6</xdr:row>
      <xdr:rowOff>3057</xdr:rowOff>
    </xdr:from>
    <xdr:to>
      <xdr:col>18</xdr:col>
      <xdr:colOff>588065</xdr:colOff>
      <xdr:row>23</xdr:row>
      <xdr:rowOff>13606</xdr:rowOff>
    </xdr:to>
    <xdr:sp macro="" textlink="">
      <xdr:nvSpPr>
        <xdr:cNvPr id="4" name="テキスト ボックス 3">
          <a:extLst>
            <a:ext uri="{FF2B5EF4-FFF2-40B4-BE49-F238E27FC236}">
              <a16:creationId xmlns:a16="http://schemas.microsoft.com/office/drawing/2014/main" id="{1504DA69-FD8D-4990-A74F-25251A8AFB28}"/>
            </a:ext>
          </a:extLst>
        </xdr:cNvPr>
        <xdr:cNvSpPr txBox="1"/>
      </xdr:nvSpPr>
      <xdr:spPr>
        <a:xfrm>
          <a:off x="4372252" y="1282128"/>
          <a:ext cx="7659420" cy="417433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広域機関に提出いただいた発電計画に基づく発電計画電力、発電計画合計電力（ＭＭＳ）、</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高圧機器点発電基準値電力（アセス用）、低圧機器点発電基準値電力、</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実証事業等による過去の電源等の運転実績</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について記入してください。</a:t>
          </a:r>
          <a:endParaRPr kumimoji="0"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（１）ー①は</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発電計画電力、</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発電計画合計電力（ＭＭＳ）、</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高圧機器点発電基準値電力（アセス用）、低圧機器点発電基準値電力</a:t>
          </a:r>
          <a:r>
            <a:rPr kumimoji="1" lang="ja-JP" altLang="ja-JP" sz="1100">
              <a:solidFill>
                <a:sysClr val="windowText" lastClr="000000"/>
              </a:solidFill>
              <a:effectLst/>
              <a:latin typeface="+mn-ea"/>
              <a:ea typeface="+mn-ea"/>
              <a:cs typeface="+mn-cs"/>
            </a:rPr>
            <a:t>を入力してください。</a:t>
          </a:r>
          <a:endParaRPr lang="ja-JP" altLang="ja-JP" sz="1100">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（１）－②はｻﾝﾌﾟﾘﾝｸﾞ周期</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5</a:t>
          </a:r>
          <a:r>
            <a:rPr kumimoji="1" lang="ja-JP" altLang="en-US"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200÷5×60=2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400kW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effectLst/>
            <a:latin typeface="+mn-ea"/>
            <a:ea typeface="+mn-ea"/>
            <a:cs typeface="+mn-cs"/>
          </a:endParaRPr>
        </a:p>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ー③</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に換算したベースラインを入力してください。</a:t>
          </a:r>
          <a:endParaRPr lang="ja-JP" altLang="ja-JP" sz="1100">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　　例） ベースラインが</a:t>
          </a:r>
          <a:r>
            <a:rPr kumimoji="1" lang="en-US" altLang="ja-JP" sz="1100">
              <a:solidFill>
                <a:sysClr val="windowText" lastClr="000000"/>
              </a:solidFill>
              <a:effectLst/>
              <a:latin typeface="+mn-lt"/>
              <a:ea typeface="+mn-ea"/>
              <a:cs typeface="+mn-cs"/>
            </a:rPr>
            <a:t>2,000kWh</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分値）の場合、</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2,000×2=4,000kW</a:t>
          </a:r>
          <a:r>
            <a:rPr kumimoji="1" lang="ja-JP" altLang="ja-JP" sz="1100">
              <a:solidFill>
                <a:sysClr val="windowText" lastClr="000000"/>
              </a:solidFill>
              <a:effectLst/>
              <a:latin typeface="+mn-lt"/>
              <a:ea typeface="+mn-ea"/>
              <a:cs typeface="+mn-cs"/>
            </a:rPr>
            <a:t>となります。</a:t>
          </a:r>
          <a:endParaRPr lang="ja-JP" altLang="ja-JP" sz="1100">
            <a:solidFill>
              <a:sysClr val="windowText" lastClr="000000"/>
            </a:solidFill>
            <a:effectLst/>
          </a:endParaRPr>
        </a:p>
        <a:p>
          <a:r>
            <a:rPr kumimoji="1" lang="ja-JP" altLang="ja-JP" sz="1100">
              <a:solidFill>
                <a:sysClr val="windowText" lastClr="000000"/>
              </a:solidFill>
              <a:effectLst/>
              <a:latin typeface="+mn-lt"/>
              <a:ea typeface="+mn-ea"/>
              <a:cs typeface="+mn-cs"/>
            </a:rPr>
            <a:t>○ （２）</a:t>
          </a:r>
          <a:r>
            <a:rPr kumimoji="1" lang="ja-JP" altLang="en-US" sz="1100">
              <a:solidFill>
                <a:sysClr val="windowText" lastClr="000000"/>
              </a:solidFill>
              <a:effectLst/>
              <a:latin typeface="+mn-lt"/>
              <a:ea typeface="+mn-ea"/>
              <a:cs typeface="+mn-cs"/>
            </a:rPr>
            <a:t>－④</a:t>
          </a:r>
          <a:r>
            <a:rPr kumimoji="1" lang="ja-JP" altLang="ja-JP" sz="1100">
              <a:solidFill>
                <a:sysClr val="windowText" lastClr="000000"/>
              </a:solidFill>
              <a:effectLst/>
              <a:latin typeface="+mn-lt"/>
              <a:ea typeface="+mn-ea"/>
              <a:cs typeface="+mn-cs"/>
            </a:rPr>
            <a:t>はｻﾝﾌﾟﾘﾝｸﾞ周期</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分以内で取得した過去の稼働実績データを</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分</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値に換算して入力して下さい。</a:t>
          </a:r>
          <a:endParaRPr lang="ja-JP" altLang="ja-JP" sz="1100">
            <a:solidFill>
              <a:sysClr val="windowText" lastClr="000000"/>
            </a:solidFill>
            <a:effectLst/>
          </a:endParaRPr>
        </a:p>
        <a:p>
          <a:r>
            <a:rPr kumimoji="1" lang="ja-JP" altLang="ja-JP" sz="1100">
              <a:solidFill>
                <a:sysClr val="windowText" lastClr="000000"/>
              </a:solidFill>
              <a:effectLst/>
              <a:latin typeface="+mn-lt"/>
              <a:ea typeface="+mn-ea"/>
              <a:cs typeface="+mn-cs"/>
            </a:rPr>
            <a:t>　　例</a:t>
          </a:r>
          <a:r>
            <a:rPr kumimoji="1" lang="en-US" altLang="ja-JP" sz="110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需要実績</a:t>
          </a:r>
          <a:r>
            <a:rPr kumimoji="1" lang="en-US" altLang="ja-JP" sz="1100" baseline="0">
              <a:solidFill>
                <a:sysClr val="windowText" lastClr="000000"/>
              </a:solidFill>
              <a:effectLst/>
              <a:latin typeface="+mn-lt"/>
              <a:ea typeface="+mn-ea"/>
              <a:cs typeface="+mn-cs"/>
            </a:rPr>
            <a:t>200kWh</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5</a:t>
          </a:r>
          <a:r>
            <a:rPr kumimoji="1" lang="ja-JP" altLang="ja-JP" sz="1100" baseline="0">
              <a:solidFill>
                <a:sysClr val="windowText" lastClr="000000"/>
              </a:solidFill>
              <a:effectLst/>
              <a:latin typeface="+mn-lt"/>
              <a:ea typeface="+mn-ea"/>
              <a:cs typeface="+mn-cs"/>
            </a:rPr>
            <a:t>分値）の場合、</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200÷5×60=2,400kW</a:t>
          </a:r>
          <a:r>
            <a:rPr kumimoji="1" lang="ja-JP" altLang="ja-JP" sz="1100">
              <a:solidFill>
                <a:sysClr val="windowText" lastClr="000000"/>
              </a:solidFill>
              <a:effectLst/>
              <a:latin typeface="+mn-lt"/>
              <a:ea typeface="+mn-ea"/>
              <a:cs typeface="+mn-cs"/>
            </a:rPr>
            <a:t>となります。</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lt"/>
              <a:ea typeface="+mn-ea"/>
              <a:cs typeface="+mn-cs"/>
            </a:rPr>
            <a:t>○ 当該運転実績等をもって、調整力供出能力・性能の把握が可能な場合、属地エリアの一般送配電</a:t>
          </a:r>
          <a:r>
            <a:rPr kumimoji="1" lang="en-US" altLang="ja-JP" sz="1100">
              <a:solidFill>
                <a:sysClr val="windowText" lastClr="000000"/>
              </a:solidFill>
              <a:effectLst/>
              <a:latin typeface="+mn-lt"/>
              <a:ea typeface="+mn-ea"/>
              <a:cs typeface="+mn-cs"/>
            </a:rPr>
            <a:t>     </a:t>
          </a:r>
          <a:endParaRPr lang="ja-JP" altLang="ja-JP" sz="1100">
            <a:solidFill>
              <a:sysClr val="windowText" lastClr="000000"/>
            </a:solidFill>
            <a:effectLst/>
          </a:endParaRPr>
        </a:p>
        <a:p>
          <a:r>
            <a:rPr kumimoji="1" lang="en-US" altLang="ja-JP" sz="1100" baseline="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事業者の判断に</a:t>
          </a:r>
          <a:r>
            <a:rPr kumimoji="1" lang="ja-JP" altLang="ja-JP" sz="1100" baseline="0">
              <a:solidFill>
                <a:sysClr val="windowText" lastClr="000000"/>
              </a:solidFill>
              <a:effectLst/>
              <a:latin typeface="+mn-lt"/>
              <a:ea typeface="+mn-ea"/>
              <a:cs typeface="+mn-cs"/>
            </a:rPr>
            <a:t>おいて調整力の実働試験または その一部を省略することがあります</a:t>
          </a:r>
          <a:r>
            <a:rPr kumimoji="1" lang="ja-JP" altLang="ja-JP" sz="1100">
              <a:solidFill>
                <a:sysClr val="windowText" lastClr="000000"/>
              </a:solidFill>
              <a:effectLst/>
              <a:latin typeface="+mn-lt"/>
              <a:ea typeface="+mn-ea"/>
              <a:cs typeface="+mn-cs"/>
            </a:rPr>
            <a:t>。</a:t>
          </a:r>
          <a:endParaRPr lang="ja-JP" altLang="ja-JP" sz="1100">
            <a:solidFill>
              <a:sysClr val="windowText" lastClr="000000"/>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4233</xdr:colOff>
      <xdr:row>3</xdr:row>
      <xdr:rowOff>75621</xdr:rowOff>
    </xdr:from>
    <xdr:to>
      <xdr:col>4</xdr:col>
      <xdr:colOff>0</xdr:colOff>
      <xdr:row>5</xdr:row>
      <xdr:rowOff>12700</xdr:rowOff>
    </xdr:to>
    <xdr:sp macro="" textlink="">
      <xdr:nvSpPr>
        <xdr:cNvPr id="2" name="テキスト ボックス 1">
          <a:extLst>
            <a:ext uri="{FF2B5EF4-FFF2-40B4-BE49-F238E27FC236}">
              <a16:creationId xmlns:a16="http://schemas.microsoft.com/office/drawing/2014/main" id="{0319C2D3-622F-4066-ABA6-EAFFACC30803}"/>
            </a:ext>
          </a:extLst>
        </xdr:cNvPr>
        <xdr:cNvSpPr txBox="1">
          <a:spLocks noChangeArrowheads="1"/>
        </xdr:cNvSpPr>
      </xdr:nvSpPr>
      <xdr:spPr bwMode="auto">
        <a:xfrm>
          <a:off x="175683" y="866196"/>
          <a:ext cx="1729317" cy="241879"/>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18</xdr:col>
      <xdr:colOff>353787</xdr:colOff>
      <xdr:row>0</xdr:row>
      <xdr:rowOff>39225</xdr:rowOff>
    </xdr:from>
    <xdr:to>
      <xdr:col>19</xdr:col>
      <xdr:colOff>651524</xdr:colOff>
      <xdr:row>1</xdr:row>
      <xdr:rowOff>27214</xdr:rowOff>
    </xdr:to>
    <xdr:sp macro="" textlink="">
      <xdr:nvSpPr>
        <xdr:cNvPr id="3" name="テキスト ボックス 2">
          <a:extLst>
            <a:ext uri="{FF2B5EF4-FFF2-40B4-BE49-F238E27FC236}">
              <a16:creationId xmlns:a16="http://schemas.microsoft.com/office/drawing/2014/main" id="{2A35E821-1E85-48FE-92A2-0D9CABA087E2}"/>
            </a:ext>
          </a:extLst>
        </xdr:cNvPr>
        <xdr:cNvSpPr txBox="1">
          <a:spLocks noChangeArrowheads="1"/>
        </xdr:cNvSpPr>
      </xdr:nvSpPr>
      <xdr:spPr bwMode="auto">
        <a:xfrm>
          <a:off x="11797394" y="39225"/>
          <a:ext cx="978094" cy="232918"/>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a:no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10-</a:t>
          </a:r>
          <a:r>
            <a:rPr lang="en-US" altLang="ja-JP" sz="1050" kern="100">
              <a:solidFill>
                <a:sysClr val="windowText" lastClr="000000"/>
              </a:solidFill>
              <a:effectLst/>
              <a:latin typeface="Century"/>
              <a:ea typeface="ＭＳ 明朝"/>
              <a:cs typeface="Times New Roman"/>
            </a:rPr>
            <a:t>4</a:t>
          </a:r>
          <a:r>
            <a:rPr lang="en-US" sz="1050" kern="100">
              <a:solidFill>
                <a:sysClr val="windowText" lastClr="000000"/>
              </a:solidFill>
              <a:effectLst/>
              <a:latin typeface="Century"/>
              <a:ea typeface="ＭＳ 明朝"/>
              <a:cs typeface="Times New Roman"/>
            </a:rPr>
            <a:t>-</a:t>
          </a:r>
          <a:r>
            <a:rPr lang="en-US" altLang="ja-JP" sz="1050" kern="100">
              <a:solidFill>
                <a:sysClr val="windowText" lastClr="000000"/>
              </a:solidFill>
              <a:effectLst/>
              <a:latin typeface="Century"/>
              <a:ea typeface="ＭＳ 明朝"/>
              <a:cs typeface="Times New Roman"/>
            </a:rPr>
            <a:t>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500507</xdr:colOff>
      <xdr:row>6</xdr:row>
      <xdr:rowOff>34196</xdr:rowOff>
    </xdr:from>
    <xdr:to>
      <xdr:col>18</xdr:col>
      <xdr:colOff>679174</xdr:colOff>
      <xdr:row>22</xdr:row>
      <xdr:rowOff>244927</xdr:rowOff>
    </xdr:to>
    <xdr:sp macro="" textlink="">
      <xdr:nvSpPr>
        <xdr:cNvPr id="4" name="テキスト ボックス 3">
          <a:extLst>
            <a:ext uri="{FF2B5EF4-FFF2-40B4-BE49-F238E27FC236}">
              <a16:creationId xmlns:a16="http://schemas.microsoft.com/office/drawing/2014/main" id="{7A8DA2C9-AECE-4993-A4F7-D6CF9C5B96C6}"/>
            </a:ext>
          </a:extLst>
        </xdr:cNvPr>
        <xdr:cNvSpPr txBox="1"/>
      </xdr:nvSpPr>
      <xdr:spPr>
        <a:xfrm>
          <a:off x="4460186" y="1313267"/>
          <a:ext cx="7662595" cy="412958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広域機関に提出いただいた発電計画に基づく発電計画電力、</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発電計画合計電力（ＭＭＳ）、</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高圧機器点発電基準値電力（アセス用）、低圧機器点発電基準値電力、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sz="1100">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（１）ー①は</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5</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に換算した</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発電計画電力、発電計画合計電力（ＭＭＳ）、</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高圧機器点発電基準値電力（アセス用）、低圧機器点発電基準値電力</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を入力してください。</a:t>
          </a:r>
          <a:endParaRPr kumimoji="0"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（１）－②はｻﾝﾌﾟﾘﾝｸﾞ周期</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5</a:t>
          </a:r>
          <a:r>
            <a:rPr kumimoji="1" lang="ja-JP" altLang="en-US"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200÷5×60=2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400kW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effectLst/>
            <a:latin typeface="+mn-ea"/>
            <a:ea typeface="+mn-ea"/>
            <a:cs typeface="+mn-cs"/>
          </a:endParaRPr>
        </a:p>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ー①</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に換算したベースラインを入力してください。</a:t>
          </a:r>
          <a:endParaRPr lang="ja-JP" altLang="ja-JP" sz="1100">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　　例） ベースラインが</a:t>
          </a:r>
          <a:r>
            <a:rPr kumimoji="1" lang="en-US" altLang="ja-JP" sz="1100">
              <a:solidFill>
                <a:sysClr val="windowText" lastClr="000000"/>
              </a:solidFill>
              <a:effectLst/>
              <a:latin typeface="+mn-lt"/>
              <a:ea typeface="+mn-ea"/>
              <a:cs typeface="+mn-cs"/>
            </a:rPr>
            <a:t>2,000kWh</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分値）の場合、</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2,000×2=4,000kW</a:t>
          </a:r>
          <a:r>
            <a:rPr kumimoji="1" lang="ja-JP" altLang="ja-JP" sz="1100">
              <a:solidFill>
                <a:sysClr val="windowText" lastClr="000000"/>
              </a:solidFill>
              <a:effectLst/>
              <a:latin typeface="+mn-lt"/>
              <a:ea typeface="+mn-ea"/>
              <a:cs typeface="+mn-cs"/>
            </a:rPr>
            <a:t>となります。</a:t>
          </a:r>
          <a:endParaRPr lang="ja-JP" altLang="ja-JP" sz="1100">
            <a:solidFill>
              <a:sysClr val="windowText" lastClr="000000"/>
            </a:solidFill>
            <a:effectLst/>
          </a:endParaRPr>
        </a:p>
        <a:p>
          <a:r>
            <a:rPr kumimoji="1" lang="ja-JP" altLang="ja-JP" sz="1100">
              <a:solidFill>
                <a:sysClr val="windowText" lastClr="000000"/>
              </a:solidFill>
              <a:effectLst/>
              <a:latin typeface="+mn-lt"/>
              <a:ea typeface="+mn-ea"/>
              <a:cs typeface="+mn-cs"/>
            </a:rPr>
            <a:t>○ （２）</a:t>
          </a:r>
          <a:r>
            <a:rPr kumimoji="1" lang="ja-JP" altLang="en-US" sz="1100">
              <a:solidFill>
                <a:sysClr val="windowText" lastClr="000000"/>
              </a:solidFill>
              <a:effectLst/>
              <a:latin typeface="+mn-lt"/>
              <a:ea typeface="+mn-ea"/>
              <a:cs typeface="+mn-cs"/>
            </a:rPr>
            <a:t>－②</a:t>
          </a:r>
          <a:r>
            <a:rPr kumimoji="1" lang="ja-JP" altLang="ja-JP" sz="1100">
              <a:solidFill>
                <a:sysClr val="windowText" lastClr="000000"/>
              </a:solidFill>
              <a:effectLst/>
              <a:latin typeface="+mn-lt"/>
              <a:ea typeface="+mn-ea"/>
              <a:cs typeface="+mn-cs"/>
            </a:rPr>
            <a:t>はｻﾝﾌﾟﾘﾝｸﾞ周期</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分以内で取得した過去の稼働実績データを</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分</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値に換算して入力して下さい。</a:t>
          </a:r>
          <a:endParaRPr lang="ja-JP" altLang="ja-JP" sz="1100">
            <a:solidFill>
              <a:sysClr val="windowText" lastClr="000000"/>
            </a:solidFill>
            <a:effectLst/>
          </a:endParaRPr>
        </a:p>
        <a:p>
          <a:r>
            <a:rPr kumimoji="1" lang="ja-JP" altLang="ja-JP" sz="1100">
              <a:solidFill>
                <a:sysClr val="windowText" lastClr="000000"/>
              </a:solidFill>
              <a:effectLst/>
              <a:latin typeface="+mn-lt"/>
              <a:ea typeface="+mn-ea"/>
              <a:cs typeface="+mn-cs"/>
            </a:rPr>
            <a:t>　　例</a:t>
          </a:r>
          <a:r>
            <a:rPr kumimoji="1" lang="en-US" altLang="ja-JP" sz="110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需要実績</a:t>
          </a:r>
          <a:r>
            <a:rPr kumimoji="1" lang="en-US" altLang="ja-JP" sz="1100" baseline="0">
              <a:solidFill>
                <a:sysClr val="windowText" lastClr="000000"/>
              </a:solidFill>
              <a:effectLst/>
              <a:latin typeface="+mn-lt"/>
              <a:ea typeface="+mn-ea"/>
              <a:cs typeface="+mn-cs"/>
            </a:rPr>
            <a:t>200kWh</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5</a:t>
          </a:r>
          <a:r>
            <a:rPr kumimoji="1" lang="ja-JP" altLang="ja-JP" sz="1100" baseline="0">
              <a:solidFill>
                <a:sysClr val="windowText" lastClr="000000"/>
              </a:solidFill>
              <a:effectLst/>
              <a:latin typeface="+mn-lt"/>
              <a:ea typeface="+mn-ea"/>
              <a:cs typeface="+mn-cs"/>
            </a:rPr>
            <a:t>分値）の場合、</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200÷5×60=2,400kW</a:t>
          </a:r>
          <a:r>
            <a:rPr kumimoji="1" lang="ja-JP" altLang="ja-JP" sz="1100">
              <a:solidFill>
                <a:sysClr val="windowText" lastClr="000000"/>
              </a:solidFill>
              <a:effectLst/>
              <a:latin typeface="+mn-lt"/>
              <a:ea typeface="+mn-ea"/>
              <a:cs typeface="+mn-cs"/>
            </a:rPr>
            <a:t>となります。</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lt"/>
              <a:ea typeface="+mn-ea"/>
              <a:cs typeface="+mn-cs"/>
            </a:rPr>
            <a:t>○ 当該運転実績等をもって、調整力供出能力・性能の把握が可能な場合、属地エリアの一般送配電</a:t>
          </a:r>
          <a:r>
            <a:rPr kumimoji="1" lang="en-US" altLang="ja-JP" sz="1100">
              <a:solidFill>
                <a:sysClr val="windowText" lastClr="000000"/>
              </a:solidFill>
              <a:effectLst/>
              <a:latin typeface="+mn-lt"/>
              <a:ea typeface="+mn-ea"/>
              <a:cs typeface="+mn-cs"/>
            </a:rPr>
            <a:t>     </a:t>
          </a:r>
          <a:endParaRPr lang="ja-JP" altLang="ja-JP" sz="1100">
            <a:solidFill>
              <a:sysClr val="windowText" lastClr="000000"/>
            </a:solidFill>
            <a:effectLst/>
          </a:endParaRPr>
        </a:p>
        <a:p>
          <a:r>
            <a:rPr kumimoji="1" lang="en-US" altLang="ja-JP" sz="1100" baseline="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事業者の判断に</a:t>
          </a:r>
          <a:r>
            <a:rPr kumimoji="1" lang="ja-JP" altLang="ja-JP" sz="1100" baseline="0">
              <a:solidFill>
                <a:sysClr val="windowText" lastClr="000000"/>
              </a:solidFill>
              <a:effectLst/>
              <a:latin typeface="+mn-lt"/>
              <a:ea typeface="+mn-ea"/>
              <a:cs typeface="+mn-cs"/>
            </a:rPr>
            <a:t>おいて調整力の実働試験または その一部を省略することがあります</a:t>
          </a:r>
          <a:r>
            <a:rPr kumimoji="1" lang="ja-JP" altLang="ja-JP" sz="1100">
              <a:solidFill>
                <a:sysClr val="windowText" lastClr="000000"/>
              </a:solidFill>
              <a:effectLst/>
              <a:latin typeface="+mn-lt"/>
              <a:ea typeface="+mn-ea"/>
              <a:cs typeface="+mn-cs"/>
            </a:rPr>
            <a:t>。</a:t>
          </a:r>
          <a:endParaRPr lang="ja-JP" altLang="ja-JP" sz="1100">
            <a:solidFill>
              <a:sysClr val="windowText" lastClr="000000"/>
            </a:solidFill>
            <a:effectLst/>
          </a:endParaRPr>
        </a:p>
      </xdr:txBody>
    </xdr:sp>
    <xdr:clientData/>
  </xdr:twoCellAnchor>
  <xdr:twoCellAnchor>
    <xdr:from>
      <xdr:col>3</xdr:col>
      <xdr:colOff>438979</xdr:colOff>
      <xdr:row>18</xdr:row>
      <xdr:rowOff>182906</xdr:rowOff>
    </xdr:from>
    <xdr:to>
      <xdr:col>7</xdr:col>
      <xdr:colOff>587844</xdr:colOff>
      <xdr:row>21</xdr:row>
      <xdr:rowOff>143048</xdr:rowOff>
    </xdr:to>
    <xdr:sp macro="" textlink="">
      <xdr:nvSpPr>
        <xdr:cNvPr id="5" name="吹き出し: 四角形 3">
          <a:extLst>
            <a:ext uri="{FF2B5EF4-FFF2-40B4-BE49-F238E27FC236}">
              <a16:creationId xmlns:a16="http://schemas.microsoft.com/office/drawing/2014/main" id="{81BF22EF-AA85-467B-8F8A-F3ABD6C6BD69}"/>
            </a:ext>
          </a:extLst>
        </xdr:cNvPr>
        <xdr:cNvSpPr/>
      </xdr:nvSpPr>
      <xdr:spPr>
        <a:xfrm>
          <a:off x="1640594" y="4242021"/>
          <a:ext cx="2918442" cy="663527"/>
        </a:xfrm>
        <a:prstGeom prst="borderCallout1">
          <a:avLst>
            <a:gd name="adj1" fmla="val -4905"/>
            <a:gd name="adj2" fmla="val 75978"/>
            <a:gd name="adj3" fmla="val -125129"/>
            <a:gd name="adj4" fmla="val 5595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7</xdr:col>
      <xdr:colOff>82826</xdr:colOff>
      <xdr:row>11</xdr:row>
      <xdr:rowOff>89678</xdr:rowOff>
    </xdr:from>
    <xdr:to>
      <xdr:col>10</xdr:col>
      <xdr:colOff>450039</xdr:colOff>
      <xdr:row>14</xdr:row>
      <xdr:rowOff>34791</xdr:rowOff>
    </xdr:to>
    <xdr:sp macro="" textlink="">
      <xdr:nvSpPr>
        <xdr:cNvPr id="6" name="吹き出し: 角を丸めた四角形 5">
          <a:extLst>
            <a:ext uri="{FF2B5EF4-FFF2-40B4-BE49-F238E27FC236}">
              <a16:creationId xmlns:a16="http://schemas.microsoft.com/office/drawing/2014/main" id="{0DF1C321-F674-4CFA-8418-42E6A196D279}"/>
            </a:ext>
          </a:extLst>
        </xdr:cNvPr>
        <xdr:cNvSpPr/>
      </xdr:nvSpPr>
      <xdr:spPr>
        <a:xfrm>
          <a:off x="4042505" y="2593392"/>
          <a:ext cx="2408284" cy="679899"/>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実証事業等実施時点のロス率を記載ください。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7</xdr:col>
      <xdr:colOff>352855</xdr:colOff>
      <xdr:row>6</xdr:row>
      <xdr:rowOff>177485</xdr:rowOff>
    </xdr:from>
    <xdr:to>
      <xdr:col>11</xdr:col>
      <xdr:colOff>46291</xdr:colOff>
      <xdr:row>8</xdr:row>
      <xdr:rowOff>56594</xdr:rowOff>
    </xdr:to>
    <xdr:sp macro="" textlink="">
      <xdr:nvSpPr>
        <xdr:cNvPr id="7" name="吹き出し: 四角形 5">
          <a:extLst>
            <a:ext uri="{FF2B5EF4-FFF2-40B4-BE49-F238E27FC236}">
              <a16:creationId xmlns:a16="http://schemas.microsoft.com/office/drawing/2014/main" id="{D5EA6079-CA8F-4413-BCA4-B32E1D2BB4D7}"/>
            </a:ext>
          </a:extLst>
        </xdr:cNvPr>
        <xdr:cNvSpPr/>
      </xdr:nvSpPr>
      <xdr:spPr>
        <a:xfrm>
          <a:off x="4315255" y="1444310"/>
          <a:ext cx="3122436" cy="355359"/>
        </a:xfrm>
        <a:prstGeom prst="borderCallout1">
          <a:avLst>
            <a:gd name="adj1" fmla="val 1605"/>
            <a:gd name="adj2" fmla="val 285"/>
            <a:gd name="adj3" fmla="val 58658"/>
            <a:gd name="adj4" fmla="val -1684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1</xdr:col>
      <xdr:colOff>0</xdr:colOff>
      <xdr:row>0</xdr:row>
      <xdr:rowOff>0</xdr:rowOff>
    </xdr:from>
    <xdr:to>
      <xdr:col>3</xdr:col>
      <xdr:colOff>255415</xdr:colOff>
      <xdr:row>0</xdr:row>
      <xdr:rowOff>220608</xdr:rowOff>
    </xdr:to>
    <xdr:sp macro="" textlink="">
      <xdr:nvSpPr>
        <xdr:cNvPr id="9" name="テキスト ボックス 11">
          <a:extLst>
            <a:ext uri="{FF2B5EF4-FFF2-40B4-BE49-F238E27FC236}">
              <a16:creationId xmlns:a16="http://schemas.microsoft.com/office/drawing/2014/main" id="{A325F2B1-72C7-40A5-A206-CA90E0C429D4}"/>
            </a:ext>
          </a:extLst>
        </xdr:cNvPr>
        <xdr:cNvSpPr txBox="1"/>
      </xdr:nvSpPr>
      <xdr:spPr>
        <a:xfrm>
          <a:off x="175846" y="0"/>
          <a:ext cx="1281184" cy="22060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4</xdr:row>
      <xdr:rowOff>0</xdr:rowOff>
    </xdr:from>
    <xdr:to>
      <xdr:col>19</xdr:col>
      <xdr:colOff>10583</xdr:colOff>
      <xdr:row>17</xdr:row>
      <xdr:rowOff>10583</xdr:rowOff>
    </xdr:to>
    <xdr:sp macro="" textlink="">
      <xdr:nvSpPr>
        <xdr:cNvPr id="2" name="テキスト ボックス 1">
          <a:extLst>
            <a:ext uri="{FF2B5EF4-FFF2-40B4-BE49-F238E27FC236}">
              <a16:creationId xmlns:a16="http://schemas.microsoft.com/office/drawing/2014/main" id="{747F165C-2388-4C8B-BDD5-1BAF52557C1F}"/>
            </a:ext>
          </a:extLst>
        </xdr:cNvPr>
        <xdr:cNvSpPr txBox="1"/>
      </xdr:nvSpPr>
      <xdr:spPr>
        <a:xfrm>
          <a:off x="4503964" y="789214"/>
          <a:ext cx="7494512" cy="319465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広域機関に提出いただいた発電計画に基づく合計発電計画電力、高圧機器点発電基準値電力（アセス用）、　　　　低圧機器点発電基準値電力、</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実証事業等による過去の電源等の運転実績</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ea"/>
              <a:ea typeface="+mn-ea"/>
              <a:cs typeface="+mn-cs"/>
            </a:rPr>
            <a:t>○ </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（１）合計発電計画電力、</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高圧機器点発電基準値電力（アセス用）、低圧機器点発電基準値電力、</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（２）ベースラインは</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5</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に換算した</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値</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を入力してください。</a:t>
          </a:r>
          <a:endParaRPr kumimoji="0"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en-US" sz="1100">
              <a:solidFill>
                <a:sysClr val="windowText" lastClr="000000"/>
              </a:solidFill>
              <a:effectLst/>
              <a:latin typeface="+mn-ea"/>
              <a:ea typeface="+mn-ea"/>
              <a:cs typeface="+mn-cs"/>
            </a:rPr>
            <a:t>合計発電計画電力が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（１）発電実績、（２）需要実績はｻﾝﾌﾟﾘﾝｸﾞ周期</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換算して</a:t>
          </a:r>
          <a:r>
            <a:rPr kumimoji="1" lang="ja-JP" altLang="en-US" sz="1100">
              <a:solidFill>
                <a:sysClr val="windowText" lastClr="000000"/>
              </a:solidFill>
              <a:effectLst/>
              <a:latin typeface="+mn-ea"/>
              <a:ea typeface="+mn-ea"/>
              <a:cs typeface="+mn-cs"/>
            </a:rPr>
            <a:t>入力して下さい。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5</a:t>
          </a:r>
          <a:r>
            <a:rPr kumimoji="1" lang="ja-JP" altLang="en-US"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200÷5×60=2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400kW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lt"/>
              <a:ea typeface="+mn-ea"/>
              <a:cs typeface="+mn-cs"/>
            </a:rPr>
            <a:t>○ 当該運転実績等をもって、調整力供出能力・性能の把握が可能な場合、属地エリアの一般送配電</a:t>
          </a:r>
          <a:r>
            <a:rPr kumimoji="1" lang="en-US" altLang="ja-JP" sz="1100">
              <a:solidFill>
                <a:sysClr val="windowText" lastClr="000000"/>
              </a:solidFill>
              <a:effectLst/>
              <a:latin typeface="+mn-lt"/>
              <a:ea typeface="+mn-ea"/>
              <a:cs typeface="+mn-cs"/>
            </a:rPr>
            <a:t>     </a:t>
          </a:r>
          <a:endParaRPr lang="ja-JP" altLang="ja-JP">
            <a:solidFill>
              <a:sysClr val="windowText" lastClr="000000"/>
            </a:solidFill>
            <a:effectLst/>
          </a:endParaRPr>
        </a:p>
        <a:p>
          <a:r>
            <a:rPr kumimoji="1" lang="en-US" altLang="ja-JP" sz="1100" baseline="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事業者の判断に</a:t>
          </a:r>
          <a:r>
            <a:rPr kumimoji="1" lang="ja-JP" altLang="ja-JP" sz="1100" baseline="0">
              <a:solidFill>
                <a:sysClr val="windowText" lastClr="000000"/>
              </a:solidFill>
              <a:effectLst/>
              <a:latin typeface="+mn-lt"/>
              <a:ea typeface="+mn-ea"/>
              <a:cs typeface="+mn-cs"/>
            </a:rPr>
            <a:t>おいて調整力の実働試験または その一部を省略することがあります</a:t>
          </a:r>
          <a:r>
            <a:rPr kumimoji="1" lang="ja-JP" altLang="ja-JP" sz="110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twoCellAnchor>
    <xdr:from>
      <xdr:col>17</xdr:col>
      <xdr:colOff>568869</xdr:colOff>
      <xdr:row>0</xdr:row>
      <xdr:rowOff>50811</xdr:rowOff>
    </xdr:from>
    <xdr:to>
      <xdr:col>19</xdr:col>
      <xdr:colOff>217714</xdr:colOff>
      <xdr:row>1</xdr:row>
      <xdr:rowOff>83730</xdr:rowOff>
    </xdr:to>
    <xdr:sp macro="" textlink="">
      <xdr:nvSpPr>
        <xdr:cNvPr id="3" name="テキスト ボックス 2">
          <a:extLst>
            <a:ext uri="{FF2B5EF4-FFF2-40B4-BE49-F238E27FC236}">
              <a16:creationId xmlns:a16="http://schemas.microsoft.com/office/drawing/2014/main" id="{1625AE04-3658-458E-B9FB-BA3ED57345F3}"/>
            </a:ext>
          </a:extLst>
        </xdr:cNvPr>
        <xdr:cNvSpPr txBox="1">
          <a:spLocks noChangeArrowheads="1"/>
        </xdr:cNvSpPr>
      </xdr:nvSpPr>
      <xdr:spPr bwMode="auto">
        <a:xfrm>
          <a:off x="11247755" y="50811"/>
          <a:ext cx="1020445" cy="26151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10-4</a:t>
          </a:r>
          <a:r>
            <a:rPr lang="en-US" altLang="ja-JP" sz="1050" kern="100">
              <a:solidFill>
                <a:sysClr val="windowText" lastClr="000000"/>
              </a:solidFill>
              <a:effectLst/>
              <a:latin typeface="Century"/>
              <a:ea typeface="ＭＳ 明朝"/>
              <a:cs typeface="Times New Roman"/>
            </a:rPr>
            <a:t>-1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xdr:col>
      <xdr:colOff>16933</xdr:colOff>
      <xdr:row>2</xdr:row>
      <xdr:rowOff>285169</xdr:rowOff>
    </xdr:from>
    <xdr:to>
      <xdr:col>3</xdr:col>
      <xdr:colOff>479415</xdr:colOff>
      <xdr:row>3</xdr:row>
      <xdr:rowOff>214839</xdr:rowOff>
    </xdr:to>
    <xdr:sp macro="" textlink="">
      <xdr:nvSpPr>
        <xdr:cNvPr id="4" name="テキスト ボックス 3">
          <a:extLst>
            <a:ext uri="{FF2B5EF4-FFF2-40B4-BE49-F238E27FC236}">
              <a16:creationId xmlns:a16="http://schemas.microsoft.com/office/drawing/2014/main" id="{7891C5F5-E60F-4652-9107-FFD5CAE56015}"/>
            </a:ext>
          </a:extLst>
        </xdr:cNvPr>
        <xdr:cNvSpPr txBox="1">
          <a:spLocks noChangeArrowheads="1"/>
        </xdr:cNvSpPr>
      </xdr:nvSpPr>
      <xdr:spPr bwMode="auto">
        <a:xfrm>
          <a:off x="188383" y="523294"/>
          <a:ext cx="1395932" cy="23447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0</xdr:col>
      <xdr:colOff>123827</xdr:colOff>
      <xdr:row>14</xdr:row>
      <xdr:rowOff>25400</xdr:rowOff>
    </xdr:from>
    <xdr:to>
      <xdr:col>5</xdr:col>
      <xdr:colOff>455084</xdr:colOff>
      <xdr:row>16</xdr:row>
      <xdr:rowOff>179917</xdr:rowOff>
    </xdr:to>
    <xdr:sp macro="" textlink="">
      <xdr:nvSpPr>
        <xdr:cNvPr id="5" name="吹き出し: 四角形 3">
          <a:extLst>
            <a:ext uri="{FF2B5EF4-FFF2-40B4-BE49-F238E27FC236}">
              <a16:creationId xmlns:a16="http://schemas.microsoft.com/office/drawing/2014/main" id="{E7A9A9CC-4500-4256-91A0-844BD818120A}"/>
            </a:ext>
          </a:extLst>
        </xdr:cNvPr>
        <xdr:cNvSpPr/>
      </xdr:nvSpPr>
      <xdr:spPr>
        <a:xfrm>
          <a:off x="123827" y="3187700"/>
          <a:ext cx="2788707" cy="630767"/>
        </a:xfrm>
        <a:prstGeom prst="borderCallout1">
          <a:avLst>
            <a:gd name="adj1" fmla="val -830"/>
            <a:gd name="adj2" fmla="val 92422"/>
            <a:gd name="adj3" fmla="val -85938"/>
            <a:gd name="adj4" fmla="val 9493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簡易指令システム（出力変化量指令）、または専用線オンラインを記載ください</a:t>
          </a:r>
        </a:p>
      </xdr:txBody>
    </xdr:sp>
    <xdr:clientData/>
  </xdr:twoCellAnchor>
  <xdr:twoCellAnchor>
    <xdr:from>
      <xdr:col>14</xdr:col>
      <xdr:colOff>412751</xdr:colOff>
      <xdr:row>29</xdr:row>
      <xdr:rowOff>84666</xdr:rowOff>
    </xdr:from>
    <xdr:to>
      <xdr:col>19</xdr:col>
      <xdr:colOff>118498</xdr:colOff>
      <xdr:row>30</xdr:row>
      <xdr:rowOff>210262</xdr:rowOff>
    </xdr:to>
    <xdr:sp macro="" textlink="">
      <xdr:nvSpPr>
        <xdr:cNvPr id="6" name="吹き出し: 角を丸めた四角形 5">
          <a:extLst>
            <a:ext uri="{FF2B5EF4-FFF2-40B4-BE49-F238E27FC236}">
              <a16:creationId xmlns:a16="http://schemas.microsoft.com/office/drawing/2014/main" id="{12F1BD17-E660-4523-B7BA-F50FA8C39644}"/>
            </a:ext>
          </a:extLst>
        </xdr:cNvPr>
        <xdr:cNvSpPr/>
      </xdr:nvSpPr>
      <xdr:spPr>
        <a:xfrm>
          <a:off x="9042401" y="7733241"/>
          <a:ext cx="3134747" cy="363721"/>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実証事業等で受信した指令量を記載ください。</a:t>
          </a:r>
        </a:p>
      </xdr:txBody>
    </xdr:sp>
    <xdr:clientData/>
  </xdr:twoCellAnchor>
  <xdr:twoCellAnchor>
    <xdr:from>
      <xdr:col>6</xdr:col>
      <xdr:colOff>463228</xdr:colOff>
      <xdr:row>19</xdr:row>
      <xdr:rowOff>888253</xdr:rowOff>
    </xdr:from>
    <xdr:to>
      <xdr:col>10</xdr:col>
      <xdr:colOff>557376</xdr:colOff>
      <xdr:row>20</xdr:row>
      <xdr:rowOff>93348</xdr:rowOff>
    </xdr:to>
    <xdr:sp macro="" textlink="">
      <xdr:nvSpPr>
        <xdr:cNvPr id="7" name="吹き出し: 角を丸めた四角形 6">
          <a:extLst>
            <a:ext uri="{FF2B5EF4-FFF2-40B4-BE49-F238E27FC236}">
              <a16:creationId xmlns:a16="http://schemas.microsoft.com/office/drawing/2014/main" id="{BCECC7B7-991C-4BC1-8F87-7A41E2492807}"/>
            </a:ext>
          </a:extLst>
        </xdr:cNvPr>
        <xdr:cNvSpPr/>
      </xdr:nvSpPr>
      <xdr:spPr>
        <a:xfrm>
          <a:off x="3606478" y="5241178"/>
          <a:ext cx="2837348" cy="357620"/>
        </a:xfrm>
        <a:prstGeom prst="wedgeRoundRectCallout">
          <a:avLst>
            <a:gd name="adj1" fmla="val 77666"/>
            <a:gd name="adj2" fmla="val 35804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158750</xdr:colOff>
      <xdr:row>19</xdr:row>
      <xdr:rowOff>582083</xdr:rowOff>
    </xdr:from>
    <xdr:to>
      <xdr:col>11</xdr:col>
      <xdr:colOff>64123</xdr:colOff>
      <xdr:row>20</xdr:row>
      <xdr:rowOff>93348</xdr:rowOff>
    </xdr:to>
    <xdr:sp macro="" textlink="">
      <xdr:nvSpPr>
        <xdr:cNvPr id="8" name="吹き出し: 角を丸めた四角形 7">
          <a:extLst>
            <a:ext uri="{FF2B5EF4-FFF2-40B4-BE49-F238E27FC236}">
              <a16:creationId xmlns:a16="http://schemas.microsoft.com/office/drawing/2014/main" id="{07B04CAC-1CD8-4A4A-8BA7-3E3CF0EF9D4F}"/>
            </a:ext>
          </a:extLst>
        </xdr:cNvPr>
        <xdr:cNvSpPr/>
      </xdr:nvSpPr>
      <xdr:spPr>
        <a:xfrm>
          <a:off x="3302000" y="4935008"/>
          <a:ext cx="3334373" cy="663790"/>
        </a:xfrm>
        <a:prstGeom prst="wedgeRoundRectCallout">
          <a:avLst>
            <a:gd name="adj1" fmla="val -54618"/>
            <a:gd name="adj2" fmla="val 21337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リソース単位のフォーマットも提出する場合は、リソース単位の合計と一致させて下さい。</a:t>
          </a:r>
        </a:p>
      </xdr:txBody>
    </xdr:sp>
    <xdr:clientData/>
  </xdr:twoCellAnchor>
  <xdr:twoCellAnchor>
    <xdr:from>
      <xdr:col>6</xdr:col>
      <xdr:colOff>551846</xdr:colOff>
      <xdr:row>15</xdr:row>
      <xdr:rowOff>172892</xdr:rowOff>
    </xdr:from>
    <xdr:to>
      <xdr:col>12</xdr:col>
      <xdr:colOff>301955</xdr:colOff>
      <xdr:row>17</xdr:row>
      <xdr:rowOff>41889</xdr:rowOff>
    </xdr:to>
    <xdr:sp macro="" textlink="">
      <xdr:nvSpPr>
        <xdr:cNvPr id="10" name="吹き出し: 角を丸めた四角形 9">
          <a:extLst>
            <a:ext uri="{FF2B5EF4-FFF2-40B4-BE49-F238E27FC236}">
              <a16:creationId xmlns:a16="http://schemas.microsoft.com/office/drawing/2014/main" id="{E2D62FA3-1B99-4A0A-B496-64BCE0B36EB7}"/>
            </a:ext>
          </a:extLst>
        </xdr:cNvPr>
        <xdr:cNvSpPr/>
      </xdr:nvSpPr>
      <xdr:spPr>
        <a:xfrm>
          <a:off x="3695096" y="3656321"/>
          <a:ext cx="3832252" cy="358854"/>
        </a:xfrm>
        <a:prstGeom prst="wedgeRoundRectCallout">
          <a:avLst>
            <a:gd name="adj1" fmla="val -66590"/>
            <a:gd name="adj2" fmla="val -34147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実証事業等でのベースラインの算定手法を記載ください。</a:t>
          </a:r>
        </a:p>
      </xdr:txBody>
    </xdr:sp>
    <xdr:clientData/>
  </xdr:twoCellAnchor>
  <xdr:twoCellAnchor>
    <xdr:from>
      <xdr:col>7</xdr:col>
      <xdr:colOff>328083</xdr:colOff>
      <xdr:row>4</xdr:row>
      <xdr:rowOff>122464</xdr:rowOff>
    </xdr:from>
    <xdr:to>
      <xdr:col>12</xdr:col>
      <xdr:colOff>19219</xdr:colOff>
      <xdr:row>6</xdr:row>
      <xdr:rowOff>13169</xdr:rowOff>
    </xdr:to>
    <xdr:sp macro="" textlink="">
      <xdr:nvSpPr>
        <xdr:cNvPr id="11" name="吹き出し: 四角形 5">
          <a:extLst>
            <a:ext uri="{FF2B5EF4-FFF2-40B4-BE49-F238E27FC236}">
              <a16:creationId xmlns:a16="http://schemas.microsoft.com/office/drawing/2014/main" id="{51057E2F-5EA4-4B65-8A6C-2E95E82C3EEE}"/>
            </a:ext>
          </a:extLst>
        </xdr:cNvPr>
        <xdr:cNvSpPr/>
      </xdr:nvSpPr>
      <xdr:spPr>
        <a:xfrm>
          <a:off x="4157133" y="903514"/>
          <a:ext cx="3120136" cy="366955"/>
        </a:xfrm>
        <a:prstGeom prst="borderCallout1">
          <a:avLst>
            <a:gd name="adj1" fmla="val 1605"/>
            <a:gd name="adj2" fmla="val 285"/>
            <a:gd name="adj3" fmla="val 68056"/>
            <a:gd name="adj4" fmla="val -1992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1</xdr:col>
      <xdr:colOff>10885</xdr:colOff>
      <xdr:row>0</xdr:row>
      <xdr:rowOff>32657</xdr:rowOff>
    </xdr:from>
    <xdr:to>
      <xdr:col>3</xdr:col>
      <xdr:colOff>383125</xdr:colOff>
      <xdr:row>1</xdr:row>
      <xdr:rowOff>64016</xdr:rowOff>
    </xdr:to>
    <xdr:sp macro="" textlink="">
      <xdr:nvSpPr>
        <xdr:cNvPr id="13" name="テキスト ボックス 11">
          <a:extLst>
            <a:ext uri="{FF2B5EF4-FFF2-40B4-BE49-F238E27FC236}">
              <a16:creationId xmlns:a16="http://schemas.microsoft.com/office/drawing/2014/main" id="{2E15EE68-E850-4D63-81E5-501F3CD6521A}"/>
            </a:ext>
          </a:extLst>
        </xdr:cNvPr>
        <xdr:cNvSpPr txBox="1"/>
      </xdr:nvSpPr>
      <xdr:spPr>
        <a:xfrm>
          <a:off x="174171" y="32657"/>
          <a:ext cx="1308411" cy="259959"/>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7</xdr:col>
      <xdr:colOff>272143</xdr:colOff>
      <xdr:row>8</xdr:row>
      <xdr:rowOff>231321</xdr:rowOff>
    </xdr:from>
    <xdr:to>
      <xdr:col>11</xdr:col>
      <xdr:colOff>333375</xdr:colOff>
      <xdr:row>10</xdr:row>
      <xdr:rowOff>108855</xdr:rowOff>
    </xdr:to>
    <xdr:sp macro="" textlink="">
      <xdr:nvSpPr>
        <xdr:cNvPr id="15" name="吹き出し: 四角形 5">
          <a:extLst>
            <a:ext uri="{FF2B5EF4-FFF2-40B4-BE49-F238E27FC236}">
              <a16:creationId xmlns:a16="http://schemas.microsoft.com/office/drawing/2014/main" id="{750F5897-EBE8-4034-9614-E0E11E875D45}"/>
            </a:ext>
          </a:extLst>
        </xdr:cNvPr>
        <xdr:cNvSpPr/>
      </xdr:nvSpPr>
      <xdr:spPr>
        <a:xfrm>
          <a:off x="4095750" y="2245178"/>
          <a:ext cx="2782661" cy="367391"/>
        </a:xfrm>
        <a:prstGeom prst="borderCallout1">
          <a:avLst>
            <a:gd name="adj1" fmla="val 3036"/>
            <a:gd name="adj2" fmla="val 8603"/>
            <a:gd name="adj3" fmla="val -98385"/>
            <a:gd name="adj4" fmla="val -2729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1,000kW</a:t>
          </a:r>
          <a:r>
            <a:rPr kumimoji="1" lang="ja-JP" altLang="en-US" sz="1100">
              <a:solidFill>
                <a:srgbClr val="FF0000"/>
              </a:solidFill>
            </a:rPr>
            <a:t>以上の値を記載ください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56062</xdr:colOff>
      <xdr:row>0</xdr:row>
      <xdr:rowOff>50810</xdr:rowOff>
    </xdr:from>
    <xdr:to>
      <xdr:col>19</xdr:col>
      <xdr:colOff>399917</xdr:colOff>
      <xdr:row>1</xdr:row>
      <xdr:rowOff>83729</xdr:rowOff>
    </xdr:to>
    <xdr:sp macro="" textlink="">
      <xdr:nvSpPr>
        <xdr:cNvPr id="2" name="テキスト ボックス 1">
          <a:extLst>
            <a:ext uri="{FF2B5EF4-FFF2-40B4-BE49-F238E27FC236}">
              <a16:creationId xmlns:a16="http://schemas.microsoft.com/office/drawing/2014/main" id="{A8391B81-F172-451A-858E-A67C0111ABCD}"/>
            </a:ext>
          </a:extLst>
        </xdr:cNvPr>
        <xdr:cNvSpPr txBox="1">
          <a:spLocks noChangeArrowheads="1"/>
        </xdr:cNvSpPr>
      </xdr:nvSpPr>
      <xdr:spPr bwMode="auto">
        <a:xfrm>
          <a:off x="11823519" y="50810"/>
          <a:ext cx="1192941" cy="26151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10-</a:t>
          </a:r>
          <a:r>
            <a:rPr lang="en-US" altLang="ja-JP" sz="1050" kern="100">
              <a:solidFill>
                <a:sysClr val="windowText" lastClr="000000"/>
              </a:solidFill>
              <a:effectLst/>
              <a:latin typeface="Century"/>
              <a:ea typeface="ＭＳ 明朝"/>
              <a:cs typeface="Times New Roman"/>
            </a:rPr>
            <a:t>4-2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xdr:col>
      <xdr:colOff>16933</xdr:colOff>
      <xdr:row>2</xdr:row>
      <xdr:rowOff>285169</xdr:rowOff>
    </xdr:from>
    <xdr:to>
      <xdr:col>3</xdr:col>
      <xdr:colOff>479415</xdr:colOff>
      <xdr:row>3</xdr:row>
      <xdr:rowOff>214839</xdr:rowOff>
    </xdr:to>
    <xdr:sp macro="" textlink="">
      <xdr:nvSpPr>
        <xdr:cNvPr id="3" name="テキスト ボックス 2">
          <a:extLst>
            <a:ext uri="{FF2B5EF4-FFF2-40B4-BE49-F238E27FC236}">
              <a16:creationId xmlns:a16="http://schemas.microsoft.com/office/drawing/2014/main" id="{DD3AEE65-CAEB-48B3-98F5-32BBC980B60E}"/>
            </a:ext>
          </a:extLst>
        </xdr:cNvPr>
        <xdr:cNvSpPr txBox="1">
          <a:spLocks noChangeArrowheads="1"/>
        </xdr:cNvSpPr>
      </xdr:nvSpPr>
      <xdr:spPr bwMode="auto">
        <a:xfrm>
          <a:off x="188383" y="523294"/>
          <a:ext cx="1395932" cy="23447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3</xdr:row>
      <xdr:rowOff>233891</xdr:rowOff>
    </xdr:from>
    <xdr:to>
      <xdr:col>19</xdr:col>
      <xdr:colOff>10583</xdr:colOff>
      <xdr:row>18</xdr:row>
      <xdr:rowOff>27214</xdr:rowOff>
    </xdr:to>
    <xdr:sp macro="" textlink="">
      <xdr:nvSpPr>
        <xdr:cNvPr id="4" name="テキスト ボックス 3">
          <a:extLst>
            <a:ext uri="{FF2B5EF4-FFF2-40B4-BE49-F238E27FC236}">
              <a16:creationId xmlns:a16="http://schemas.microsoft.com/office/drawing/2014/main" id="{3C9BA2F4-9A41-4133-A332-F44F1CDAB3F3}"/>
            </a:ext>
          </a:extLst>
        </xdr:cNvPr>
        <xdr:cNvSpPr txBox="1"/>
      </xdr:nvSpPr>
      <xdr:spPr>
        <a:xfrm>
          <a:off x="4503964" y="1023105"/>
          <a:ext cx="8066012" cy="346725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広域機関に提出いただいた発電計画に基づく発電計画電力、</a:t>
          </a:r>
          <a:r>
            <a:rPr kumimoji="1" lang="ja-JP" altLang="en-US"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発電計画合計電力（ＭＭＳ）、</a:t>
          </a:r>
          <a:endParaRPr kumimoji="1" lang="en-US" altLang="ja-JP"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r>
            <a:rPr kumimoji="1" lang="ja-JP" altLang="en-US"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高圧機器点発電基準値電力（アセス用）、低圧機器点発電基準値電力、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発電計画電力、</a:t>
          </a:r>
          <a:r>
            <a:rPr kumimoji="1" lang="ja-JP" altLang="en-US"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発電計画合計電力（ＭＭＳ）、高圧機器点発電基準値電力（アセス用）、</a:t>
          </a:r>
          <a:endParaRPr kumimoji="1" lang="en-US" altLang="ja-JP"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r>
            <a:rPr kumimoji="1" lang="ja-JP" altLang="en-US"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低圧機器点発電基準値電力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5</a:t>
          </a:r>
          <a:r>
            <a:rPr kumimoji="1" lang="ja-JP" altLang="en-US"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200÷5×60=2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400kW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lt"/>
              <a:ea typeface="+mn-ea"/>
              <a:cs typeface="+mn-cs"/>
            </a:rPr>
            <a:t>○ 当該運転実績等をもって、調整力供出能力・性能の把握が可能な場合、属地エリアの一般送配電</a:t>
          </a:r>
          <a:r>
            <a:rPr kumimoji="1" lang="en-US" altLang="ja-JP" sz="1100">
              <a:solidFill>
                <a:sysClr val="windowText" lastClr="000000"/>
              </a:solidFill>
              <a:effectLst/>
              <a:latin typeface="+mn-lt"/>
              <a:ea typeface="+mn-ea"/>
              <a:cs typeface="+mn-cs"/>
            </a:rPr>
            <a:t>     </a:t>
          </a:r>
          <a:endParaRPr lang="ja-JP" altLang="ja-JP">
            <a:solidFill>
              <a:sysClr val="windowText" lastClr="000000"/>
            </a:solidFill>
            <a:effectLst/>
          </a:endParaRPr>
        </a:p>
        <a:p>
          <a:r>
            <a:rPr kumimoji="1" lang="en-US" altLang="ja-JP" sz="1100" baseline="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事業者の判断に</a:t>
          </a:r>
          <a:r>
            <a:rPr kumimoji="1" lang="ja-JP" altLang="ja-JP" sz="1100" baseline="0">
              <a:solidFill>
                <a:sysClr val="windowText" lastClr="000000"/>
              </a:solidFill>
              <a:effectLst/>
              <a:latin typeface="+mn-lt"/>
              <a:ea typeface="+mn-ea"/>
              <a:cs typeface="+mn-cs"/>
            </a:rPr>
            <a:t>おいて調整力の実働試験または その一部を省略することがあります</a:t>
          </a:r>
          <a:r>
            <a:rPr kumimoji="1" lang="ja-JP" altLang="ja-JP" sz="110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66948</xdr:colOff>
      <xdr:row>0</xdr:row>
      <xdr:rowOff>50811</xdr:rowOff>
    </xdr:from>
    <xdr:to>
      <xdr:col>19</xdr:col>
      <xdr:colOff>410803</xdr:colOff>
      <xdr:row>1</xdr:row>
      <xdr:rowOff>83730</xdr:rowOff>
    </xdr:to>
    <xdr:sp macro="" textlink="">
      <xdr:nvSpPr>
        <xdr:cNvPr id="2" name="テキスト ボックス 1">
          <a:extLst>
            <a:ext uri="{FF2B5EF4-FFF2-40B4-BE49-F238E27FC236}">
              <a16:creationId xmlns:a16="http://schemas.microsoft.com/office/drawing/2014/main" id="{ABFB6118-24DD-4950-8FC0-7E6534DE4DF9}"/>
            </a:ext>
          </a:extLst>
        </xdr:cNvPr>
        <xdr:cNvSpPr txBox="1">
          <a:spLocks noChangeArrowheads="1"/>
        </xdr:cNvSpPr>
      </xdr:nvSpPr>
      <xdr:spPr bwMode="auto">
        <a:xfrm>
          <a:off x="11834405" y="50811"/>
          <a:ext cx="1192941" cy="26151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10-</a:t>
          </a:r>
          <a:r>
            <a:rPr lang="en-US" altLang="ja-JP" sz="1050" kern="100">
              <a:solidFill>
                <a:sysClr val="windowText" lastClr="000000"/>
              </a:solidFill>
              <a:effectLst/>
              <a:latin typeface="Century"/>
              <a:ea typeface="ＭＳ 明朝"/>
              <a:cs typeface="Times New Roman"/>
            </a:rPr>
            <a:t>4</a:t>
          </a:r>
          <a:r>
            <a:rPr lang="en-US" sz="1050" kern="100">
              <a:solidFill>
                <a:sysClr val="windowText" lastClr="000000"/>
              </a:solidFill>
              <a:effectLst/>
              <a:latin typeface="Century"/>
              <a:ea typeface="ＭＳ 明朝"/>
              <a:cs typeface="Times New Roman"/>
            </a:rPr>
            <a:t>-</a:t>
          </a:r>
          <a:r>
            <a:rPr lang="en-US" altLang="ja-JP" sz="1050" kern="100">
              <a:solidFill>
                <a:sysClr val="windowText" lastClr="000000"/>
              </a:solidFill>
              <a:effectLst/>
              <a:latin typeface="Century"/>
              <a:ea typeface="ＭＳ 明朝"/>
              <a:cs typeface="Times New Roman"/>
            </a:rPr>
            <a:t>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xdr:col>
      <xdr:colOff>16933</xdr:colOff>
      <xdr:row>2</xdr:row>
      <xdr:rowOff>285168</xdr:rowOff>
    </xdr:from>
    <xdr:to>
      <xdr:col>3</xdr:col>
      <xdr:colOff>479415</xdr:colOff>
      <xdr:row>3</xdr:row>
      <xdr:rowOff>214838</xdr:rowOff>
    </xdr:to>
    <xdr:sp macro="" textlink="">
      <xdr:nvSpPr>
        <xdr:cNvPr id="3" name="テキスト ボックス 2">
          <a:extLst>
            <a:ext uri="{FF2B5EF4-FFF2-40B4-BE49-F238E27FC236}">
              <a16:creationId xmlns:a16="http://schemas.microsoft.com/office/drawing/2014/main" id="{9E651E31-001B-439A-996C-9B53FB15487A}"/>
            </a:ext>
          </a:extLst>
        </xdr:cNvPr>
        <xdr:cNvSpPr txBox="1">
          <a:spLocks noChangeArrowheads="1"/>
        </xdr:cNvSpPr>
      </xdr:nvSpPr>
      <xdr:spPr bwMode="auto">
        <a:xfrm>
          <a:off x="188383" y="523293"/>
          <a:ext cx="1395932" cy="23447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xdr:col>
      <xdr:colOff>23751</xdr:colOff>
      <xdr:row>0</xdr:row>
      <xdr:rowOff>28205</xdr:rowOff>
    </xdr:from>
    <xdr:to>
      <xdr:col>3</xdr:col>
      <xdr:colOff>394944</xdr:colOff>
      <xdr:row>1</xdr:row>
      <xdr:rowOff>49097</xdr:rowOff>
    </xdr:to>
    <xdr:sp macro="" textlink="">
      <xdr:nvSpPr>
        <xdr:cNvPr id="4" name="テキスト ボックス 11">
          <a:extLst>
            <a:ext uri="{FF2B5EF4-FFF2-40B4-BE49-F238E27FC236}">
              <a16:creationId xmlns:a16="http://schemas.microsoft.com/office/drawing/2014/main" id="{3DE3D969-DC2B-4E55-AA1D-532E424A43C1}"/>
            </a:ext>
          </a:extLst>
        </xdr:cNvPr>
        <xdr:cNvSpPr txBox="1"/>
      </xdr:nvSpPr>
      <xdr:spPr>
        <a:xfrm>
          <a:off x="187037" y="28205"/>
          <a:ext cx="1307364" cy="249492"/>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15</xdr:col>
      <xdr:colOff>340181</xdr:colOff>
      <xdr:row>31</xdr:row>
      <xdr:rowOff>40821</xdr:rowOff>
    </xdr:from>
    <xdr:to>
      <xdr:col>17</xdr:col>
      <xdr:colOff>743556</xdr:colOff>
      <xdr:row>32</xdr:row>
      <xdr:rowOff>159053</xdr:rowOff>
    </xdr:to>
    <xdr:sp macro="" textlink="">
      <xdr:nvSpPr>
        <xdr:cNvPr id="5" name="吹き出し: 角を丸めた四角形 11">
          <a:extLst>
            <a:ext uri="{FF2B5EF4-FFF2-40B4-BE49-F238E27FC236}">
              <a16:creationId xmlns:a16="http://schemas.microsoft.com/office/drawing/2014/main" id="{70D64EA0-B0FD-4252-B034-CDC5AA6E9F21}"/>
            </a:ext>
          </a:extLst>
        </xdr:cNvPr>
        <xdr:cNvSpPr/>
      </xdr:nvSpPr>
      <xdr:spPr>
        <a:xfrm>
          <a:off x="9817556" y="7670346"/>
          <a:ext cx="1851175" cy="356357"/>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3</xdr:col>
      <xdr:colOff>260513</xdr:colOff>
      <xdr:row>14</xdr:row>
      <xdr:rowOff>99044</xdr:rowOff>
    </xdr:from>
    <xdr:to>
      <xdr:col>7</xdr:col>
      <xdr:colOff>451012</xdr:colOff>
      <xdr:row>17</xdr:row>
      <xdr:rowOff>30106</xdr:rowOff>
    </xdr:to>
    <xdr:sp macro="" textlink="">
      <xdr:nvSpPr>
        <xdr:cNvPr id="6" name="吹き出し: 四角形 3">
          <a:extLst>
            <a:ext uri="{FF2B5EF4-FFF2-40B4-BE49-F238E27FC236}">
              <a16:creationId xmlns:a16="http://schemas.microsoft.com/office/drawing/2014/main" id="{25BAF368-8E48-4CA5-808B-6AF87D7A7E7B}"/>
            </a:ext>
          </a:extLst>
        </xdr:cNvPr>
        <xdr:cNvSpPr/>
      </xdr:nvSpPr>
      <xdr:spPr>
        <a:xfrm>
          <a:off x="1374205" y="3205659"/>
          <a:ext cx="2930769" cy="634447"/>
        </a:xfrm>
        <a:prstGeom prst="borderCallout1">
          <a:avLst>
            <a:gd name="adj1" fmla="val -4905"/>
            <a:gd name="adj2" fmla="val 75978"/>
            <a:gd name="adj3" fmla="val -117349"/>
            <a:gd name="adj4" fmla="val 6360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8</xdr:col>
      <xdr:colOff>0</xdr:colOff>
      <xdr:row>4</xdr:row>
      <xdr:rowOff>0</xdr:rowOff>
    </xdr:from>
    <xdr:to>
      <xdr:col>19</xdr:col>
      <xdr:colOff>10583</xdr:colOff>
      <xdr:row>17</xdr:row>
      <xdr:rowOff>0</xdr:rowOff>
    </xdr:to>
    <xdr:sp macro="" textlink="">
      <xdr:nvSpPr>
        <xdr:cNvPr id="7" name="テキスト ボックス 6">
          <a:extLst>
            <a:ext uri="{FF2B5EF4-FFF2-40B4-BE49-F238E27FC236}">
              <a16:creationId xmlns:a16="http://schemas.microsoft.com/office/drawing/2014/main" id="{7EE918E1-7FD5-49BF-B7DB-BB625526A215}"/>
            </a:ext>
          </a:extLst>
        </xdr:cNvPr>
        <xdr:cNvSpPr txBox="1"/>
      </xdr:nvSpPr>
      <xdr:spPr>
        <a:xfrm>
          <a:off x="4514850" y="781050"/>
          <a:ext cx="8116358" cy="30956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ea"/>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広域機関に提出いただいた発電計画に基づく発電計画電力、発電計画合計電力（ＭＭＳ）、高圧機器点発電基準値電力（アセス用）、低圧機器点発電基準値電力、</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実証事業等による過去の電源等の運転実績について記入してください。</a:t>
          </a:r>
          <a:endParaRPr kumimoji="0"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発電計画電力</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、発電計画合計電力（ＭＭＳ）、高圧機器点発電基準値電力（アセス用）、　　　　　</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低圧機器点発電基準値電力</a:t>
          </a:r>
          <a:r>
            <a:rPr kumimoji="1" lang="ja-JP" altLang="ja-JP" sz="1100">
              <a:solidFill>
                <a:sysClr val="windowText" lastClr="000000"/>
              </a:solidFill>
              <a:effectLst/>
              <a:latin typeface="+mn-ea"/>
              <a:ea typeface="+mn-ea"/>
              <a:cs typeface="+mn-cs"/>
            </a:rPr>
            <a:t>を入力してください。</a:t>
          </a:r>
          <a:endParaRPr lang="ja-JP" altLang="ja-JP" sz="1100">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5</a:t>
          </a:r>
          <a:r>
            <a:rPr kumimoji="1" lang="ja-JP" altLang="en-US"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200÷5×60=2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400kW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lt"/>
              <a:ea typeface="+mn-ea"/>
              <a:cs typeface="+mn-cs"/>
            </a:rPr>
            <a:t>○ 当該運転実績等をもって、調整力供出能力・性能の把握が可能な場合、属地エリアの一般送配電</a:t>
          </a:r>
          <a:r>
            <a:rPr kumimoji="1" lang="en-US" altLang="ja-JP" sz="1100">
              <a:solidFill>
                <a:sysClr val="windowText" lastClr="000000"/>
              </a:solidFill>
              <a:effectLst/>
              <a:latin typeface="+mn-lt"/>
              <a:ea typeface="+mn-ea"/>
              <a:cs typeface="+mn-cs"/>
            </a:rPr>
            <a:t>     </a:t>
          </a:r>
          <a:endParaRPr lang="ja-JP" altLang="ja-JP" sz="1100">
            <a:solidFill>
              <a:sysClr val="windowText" lastClr="000000"/>
            </a:solidFill>
            <a:effectLst/>
          </a:endParaRPr>
        </a:p>
        <a:p>
          <a:r>
            <a:rPr kumimoji="1" lang="en-US" altLang="ja-JP" sz="1100" baseline="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事業者の判断に</a:t>
          </a:r>
          <a:r>
            <a:rPr kumimoji="1" lang="ja-JP" altLang="ja-JP" sz="1100" baseline="0">
              <a:solidFill>
                <a:sysClr val="windowText" lastClr="000000"/>
              </a:solidFill>
              <a:effectLst/>
              <a:latin typeface="+mn-lt"/>
              <a:ea typeface="+mn-ea"/>
              <a:cs typeface="+mn-cs"/>
            </a:rPr>
            <a:t>おいて調整力の実働試験または その一部を省略することがあります</a:t>
          </a:r>
          <a:r>
            <a:rPr kumimoji="1" lang="ja-JP" altLang="ja-JP" sz="1100">
              <a:solidFill>
                <a:sysClr val="windowText" lastClr="000000"/>
              </a:solidFill>
              <a:effectLst/>
              <a:latin typeface="+mn-lt"/>
              <a:ea typeface="+mn-ea"/>
              <a:cs typeface="+mn-cs"/>
            </a:rPr>
            <a:t>。</a:t>
          </a:r>
          <a:endParaRPr lang="ja-JP" altLang="ja-JP" sz="1100">
            <a:solidFill>
              <a:sysClr val="windowText" lastClr="000000"/>
            </a:solidFill>
            <a:effectLst/>
          </a:endParaRPr>
        </a:p>
      </xdr:txBody>
    </xdr:sp>
    <xdr:clientData/>
  </xdr:twoCellAnchor>
  <xdr:twoCellAnchor>
    <xdr:from>
      <xdr:col>7</xdr:col>
      <xdr:colOff>402167</xdr:colOff>
      <xdr:row>6</xdr:row>
      <xdr:rowOff>201084</xdr:rowOff>
    </xdr:from>
    <xdr:to>
      <xdr:col>11</xdr:col>
      <xdr:colOff>696554</xdr:colOff>
      <xdr:row>8</xdr:row>
      <xdr:rowOff>93302</xdr:rowOff>
    </xdr:to>
    <xdr:sp macro="" textlink="">
      <xdr:nvSpPr>
        <xdr:cNvPr id="8" name="吹き出し: 四角形 5">
          <a:extLst>
            <a:ext uri="{FF2B5EF4-FFF2-40B4-BE49-F238E27FC236}">
              <a16:creationId xmlns:a16="http://schemas.microsoft.com/office/drawing/2014/main" id="{A1D390F4-A4E2-4113-BD40-67D40859566B}"/>
            </a:ext>
          </a:extLst>
        </xdr:cNvPr>
        <xdr:cNvSpPr/>
      </xdr:nvSpPr>
      <xdr:spPr>
        <a:xfrm>
          <a:off x="4225774" y="1725084"/>
          <a:ext cx="3015816" cy="382075"/>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66946</xdr:colOff>
      <xdr:row>0</xdr:row>
      <xdr:rowOff>39925</xdr:rowOff>
    </xdr:from>
    <xdr:to>
      <xdr:col>19</xdr:col>
      <xdr:colOff>410801</xdr:colOff>
      <xdr:row>1</xdr:row>
      <xdr:rowOff>72844</xdr:rowOff>
    </xdr:to>
    <xdr:sp macro="" textlink="">
      <xdr:nvSpPr>
        <xdr:cNvPr id="2" name="テキスト ボックス 1">
          <a:extLst>
            <a:ext uri="{FF2B5EF4-FFF2-40B4-BE49-F238E27FC236}">
              <a16:creationId xmlns:a16="http://schemas.microsoft.com/office/drawing/2014/main" id="{E50EE7F4-2EDE-462C-9604-C5AD0FA68E11}"/>
            </a:ext>
          </a:extLst>
        </xdr:cNvPr>
        <xdr:cNvSpPr txBox="1">
          <a:spLocks noChangeArrowheads="1"/>
        </xdr:cNvSpPr>
      </xdr:nvSpPr>
      <xdr:spPr bwMode="auto">
        <a:xfrm>
          <a:off x="11834403" y="39925"/>
          <a:ext cx="1192941" cy="26151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10-</a:t>
          </a:r>
          <a:r>
            <a:rPr lang="en-US" altLang="ja-JP" sz="1050" kern="100">
              <a:solidFill>
                <a:sysClr val="windowText" lastClr="000000"/>
              </a:solidFill>
              <a:effectLst/>
              <a:latin typeface="Century"/>
              <a:ea typeface="ＭＳ 明朝"/>
              <a:cs typeface="Times New Roman"/>
            </a:rPr>
            <a:t>4</a:t>
          </a:r>
          <a:r>
            <a:rPr lang="en-US" sz="1050" kern="100">
              <a:solidFill>
                <a:sysClr val="windowText" lastClr="000000"/>
              </a:solidFill>
              <a:effectLst/>
              <a:latin typeface="Century"/>
              <a:ea typeface="ＭＳ 明朝"/>
              <a:cs typeface="Times New Roman"/>
            </a:rPr>
            <a:t>-</a:t>
          </a:r>
          <a:r>
            <a:rPr lang="en-US" altLang="ja-JP" sz="1050" kern="100">
              <a:solidFill>
                <a:sysClr val="windowText" lastClr="000000"/>
              </a:solidFill>
              <a:effectLst/>
              <a:latin typeface="Century"/>
              <a:ea typeface="ＭＳ 明朝"/>
              <a:cs typeface="Times New Roman"/>
            </a:rPr>
            <a:t>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xdr:col>
      <xdr:colOff>16933</xdr:colOff>
      <xdr:row>2</xdr:row>
      <xdr:rowOff>285169</xdr:rowOff>
    </xdr:from>
    <xdr:to>
      <xdr:col>3</xdr:col>
      <xdr:colOff>479415</xdr:colOff>
      <xdr:row>3</xdr:row>
      <xdr:rowOff>214839</xdr:rowOff>
    </xdr:to>
    <xdr:sp macro="" textlink="">
      <xdr:nvSpPr>
        <xdr:cNvPr id="3" name="テキスト ボックス 2">
          <a:extLst>
            <a:ext uri="{FF2B5EF4-FFF2-40B4-BE49-F238E27FC236}">
              <a16:creationId xmlns:a16="http://schemas.microsoft.com/office/drawing/2014/main" id="{DA63954E-7068-4B35-96A9-C9B9D270B60A}"/>
            </a:ext>
          </a:extLst>
        </xdr:cNvPr>
        <xdr:cNvSpPr txBox="1">
          <a:spLocks noChangeArrowheads="1"/>
        </xdr:cNvSpPr>
      </xdr:nvSpPr>
      <xdr:spPr bwMode="auto">
        <a:xfrm>
          <a:off x="188383" y="523294"/>
          <a:ext cx="1395932" cy="23447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4</xdr:row>
      <xdr:rowOff>0</xdr:rowOff>
    </xdr:from>
    <xdr:to>
      <xdr:col>19</xdr:col>
      <xdr:colOff>10583</xdr:colOff>
      <xdr:row>18</xdr:row>
      <xdr:rowOff>81643</xdr:rowOff>
    </xdr:to>
    <xdr:sp macro="" textlink="">
      <xdr:nvSpPr>
        <xdr:cNvPr id="4" name="テキスト ボックス 3">
          <a:extLst>
            <a:ext uri="{FF2B5EF4-FFF2-40B4-BE49-F238E27FC236}">
              <a16:creationId xmlns:a16="http://schemas.microsoft.com/office/drawing/2014/main" id="{574FADCB-99E1-4041-9E2F-C5BA93955B73}"/>
            </a:ext>
          </a:extLst>
        </xdr:cNvPr>
        <xdr:cNvSpPr txBox="1"/>
      </xdr:nvSpPr>
      <xdr:spPr>
        <a:xfrm>
          <a:off x="4503964" y="1034143"/>
          <a:ext cx="8066012" cy="351064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広域機関に提出いただいた発電計画に基づく発電計画電力、発電計画合計電力（ＭＭＳ）、</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高圧機器点発電基準値電力（アセス用）、低圧機器点発電基準値電力、</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実証事業等による過去の電源等の運転実績</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について記入してください。</a:t>
          </a:r>
          <a:endParaRPr kumimoji="0"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（１）は</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5</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に換算した</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発電計画電力、発電計画合計電力（ＭＭＳ）、高圧機器点発電基準値電力（アセス用）、</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低圧機器点発電基準値電力</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を入力してください。</a:t>
          </a:r>
          <a:endParaRPr kumimoji="0"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5</a:t>
          </a:r>
          <a:r>
            <a:rPr kumimoji="1" lang="ja-JP" altLang="en-US"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200÷5×60=2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400kW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lt"/>
              <a:ea typeface="+mn-ea"/>
              <a:cs typeface="+mn-cs"/>
            </a:rPr>
            <a:t>○ 当該運転実績等をもって、調整力供出能力・性能の把握が可能な場合、属地エリアの一般送配電</a:t>
          </a:r>
          <a:r>
            <a:rPr kumimoji="1" lang="en-US" altLang="ja-JP" sz="1100">
              <a:solidFill>
                <a:sysClr val="windowText" lastClr="000000"/>
              </a:solidFill>
              <a:effectLst/>
              <a:latin typeface="+mn-lt"/>
              <a:ea typeface="+mn-ea"/>
              <a:cs typeface="+mn-cs"/>
            </a:rPr>
            <a:t>     </a:t>
          </a:r>
          <a:endParaRPr lang="ja-JP" altLang="ja-JP" sz="1100">
            <a:solidFill>
              <a:sysClr val="windowText" lastClr="000000"/>
            </a:solidFill>
            <a:effectLst/>
          </a:endParaRPr>
        </a:p>
        <a:p>
          <a:r>
            <a:rPr kumimoji="1" lang="en-US" altLang="ja-JP" sz="1100" baseline="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事業者の判断に</a:t>
          </a:r>
          <a:r>
            <a:rPr kumimoji="1" lang="ja-JP" altLang="ja-JP" sz="1100" baseline="0">
              <a:solidFill>
                <a:sysClr val="windowText" lastClr="000000"/>
              </a:solidFill>
              <a:effectLst/>
              <a:latin typeface="+mn-lt"/>
              <a:ea typeface="+mn-ea"/>
              <a:cs typeface="+mn-cs"/>
            </a:rPr>
            <a:t>おいて調整力の実働試験または その一部を省略することがあります</a:t>
          </a:r>
          <a:r>
            <a:rPr kumimoji="1" lang="ja-JP" altLang="ja-JP" sz="1100">
              <a:solidFill>
                <a:sysClr val="windowText" lastClr="000000"/>
              </a:solidFill>
              <a:effectLst/>
              <a:latin typeface="+mn-lt"/>
              <a:ea typeface="+mn-ea"/>
              <a:cs typeface="+mn-cs"/>
            </a:rPr>
            <a:t>。</a:t>
          </a:r>
          <a:endParaRPr lang="ja-JP" altLang="ja-JP" sz="1100">
            <a:solidFill>
              <a:sysClr val="windowText" lastClr="00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66948</xdr:colOff>
      <xdr:row>0</xdr:row>
      <xdr:rowOff>50811</xdr:rowOff>
    </xdr:from>
    <xdr:to>
      <xdr:col>19</xdr:col>
      <xdr:colOff>410803</xdr:colOff>
      <xdr:row>1</xdr:row>
      <xdr:rowOff>83730</xdr:rowOff>
    </xdr:to>
    <xdr:sp macro="" textlink="">
      <xdr:nvSpPr>
        <xdr:cNvPr id="2" name="テキスト ボックス 1">
          <a:extLst>
            <a:ext uri="{FF2B5EF4-FFF2-40B4-BE49-F238E27FC236}">
              <a16:creationId xmlns:a16="http://schemas.microsoft.com/office/drawing/2014/main" id="{DBB3AD2E-3109-4A76-BCB3-BA5521C9B29C}"/>
            </a:ext>
          </a:extLst>
        </xdr:cNvPr>
        <xdr:cNvSpPr txBox="1">
          <a:spLocks noChangeArrowheads="1"/>
        </xdr:cNvSpPr>
      </xdr:nvSpPr>
      <xdr:spPr bwMode="auto">
        <a:xfrm>
          <a:off x="11834405" y="50811"/>
          <a:ext cx="1192941" cy="26151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10-</a:t>
          </a:r>
          <a:r>
            <a:rPr lang="en-US" altLang="ja-JP" sz="1050" kern="100">
              <a:solidFill>
                <a:sysClr val="windowText" lastClr="000000"/>
              </a:solidFill>
              <a:effectLst/>
              <a:latin typeface="Century"/>
              <a:ea typeface="ＭＳ 明朝"/>
              <a:cs typeface="Times New Roman"/>
            </a:rPr>
            <a:t>4</a:t>
          </a:r>
          <a:r>
            <a:rPr lang="en-US" sz="1050" kern="100">
              <a:solidFill>
                <a:sysClr val="windowText" lastClr="000000"/>
              </a:solidFill>
              <a:effectLst/>
              <a:latin typeface="Century"/>
              <a:ea typeface="ＭＳ 明朝"/>
              <a:cs typeface="Times New Roman"/>
            </a:rPr>
            <a:t>-</a:t>
          </a:r>
          <a:r>
            <a:rPr lang="en-US" altLang="ja-JP" sz="1050" kern="100">
              <a:solidFill>
                <a:sysClr val="windowText" lastClr="000000"/>
              </a:solidFill>
              <a:effectLst/>
              <a:latin typeface="Century"/>
              <a:ea typeface="ＭＳ 明朝"/>
              <a:cs typeface="Times New Roman"/>
            </a:rPr>
            <a:t>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xdr:col>
      <xdr:colOff>16933</xdr:colOff>
      <xdr:row>2</xdr:row>
      <xdr:rowOff>285168</xdr:rowOff>
    </xdr:from>
    <xdr:to>
      <xdr:col>3</xdr:col>
      <xdr:colOff>479415</xdr:colOff>
      <xdr:row>3</xdr:row>
      <xdr:rowOff>214838</xdr:rowOff>
    </xdr:to>
    <xdr:sp macro="" textlink="">
      <xdr:nvSpPr>
        <xdr:cNvPr id="3" name="テキスト ボックス 2">
          <a:extLst>
            <a:ext uri="{FF2B5EF4-FFF2-40B4-BE49-F238E27FC236}">
              <a16:creationId xmlns:a16="http://schemas.microsoft.com/office/drawing/2014/main" id="{5D8ADC87-B70D-404C-B83D-2F23F124491D}"/>
            </a:ext>
          </a:extLst>
        </xdr:cNvPr>
        <xdr:cNvSpPr txBox="1">
          <a:spLocks noChangeArrowheads="1"/>
        </xdr:cNvSpPr>
      </xdr:nvSpPr>
      <xdr:spPr bwMode="auto">
        <a:xfrm>
          <a:off x="188383" y="523293"/>
          <a:ext cx="1395932" cy="23447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xdr:col>
      <xdr:colOff>23753</xdr:colOff>
      <xdr:row>0</xdr:row>
      <xdr:rowOff>28203</xdr:rowOff>
    </xdr:from>
    <xdr:to>
      <xdr:col>3</xdr:col>
      <xdr:colOff>394946</xdr:colOff>
      <xdr:row>1</xdr:row>
      <xdr:rowOff>49095</xdr:rowOff>
    </xdr:to>
    <xdr:sp macro="" textlink="">
      <xdr:nvSpPr>
        <xdr:cNvPr id="4" name="テキスト ボックス 11">
          <a:extLst>
            <a:ext uri="{FF2B5EF4-FFF2-40B4-BE49-F238E27FC236}">
              <a16:creationId xmlns:a16="http://schemas.microsoft.com/office/drawing/2014/main" id="{F88298C1-719B-4161-9D0B-D9BAEB2FE44C}"/>
            </a:ext>
          </a:extLst>
        </xdr:cNvPr>
        <xdr:cNvSpPr txBox="1"/>
      </xdr:nvSpPr>
      <xdr:spPr>
        <a:xfrm>
          <a:off x="187039" y="28203"/>
          <a:ext cx="1307364" cy="249492"/>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15</xdr:col>
      <xdr:colOff>340181</xdr:colOff>
      <xdr:row>31</xdr:row>
      <xdr:rowOff>40821</xdr:rowOff>
    </xdr:from>
    <xdr:to>
      <xdr:col>17</xdr:col>
      <xdr:colOff>743556</xdr:colOff>
      <xdr:row>32</xdr:row>
      <xdr:rowOff>159053</xdr:rowOff>
    </xdr:to>
    <xdr:sp macro="" textlink="">
      <xdr:nvSpPr>
        <xdr:cNvPr id="5" name="吹き出し: 角を丸めた四角形 11">
          <a:extLst>
            <a:ext uri="{FF2B5EF4-FFF2-40B4-BE49-F238E27FC236}">
              <a16:creationId xmlns:a16="http://schemas.microsoft.com/office/drawing/2014/main" id="{ACA98612-6A25-49CF-94A0-B47CB6B5EA9F}"/>
            </a:ext>
          </a:extLst>
        </xdr:cNvPr>
        <xdr:cNvSpPr/>
      </xdr:nvSpPr>
      <xdr:spPr>
        <a:xfrm>
          <a:off x="9817556" y="7670346"/>
          <a:ext cx="1851175" cy="356357"/>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3</xdr:col>
      <xdr:colOff>402167</xdr:colOff>
      <xdr:row>14</xdr:row>
      <xdr:rowOff>2659</xdr:rowOff>
    </xdr:from>
    <xdr:to>
      <xdr:col>7</xdr:col>
      <xdr:colOff>592666</xdr:colOff>
      <xdr:row>16</xdr:row>
      <xdr:rowOff>174170</xdr:rowOff>
    </xdr:to>
    <xdr:sp macro="" textlink="">
      <xdr:nvSpPr>
        <xdr:cNvPr id="6" name="吹き出し: 四角形 3">
          <a:extLst>
            <a:ext uri="{FF2B5EF4-FFF2-40B4-BE49-F238E27FC236}">
              <a16:creationId xmlns:a16="http://schemas.microsoft.com/office/drawing/2014/main" id="{1A54EE02-D5B9-4A5F-BAE0-CCD826153A24}"/>
            </a:ext>
          </a:extLst>
        </xdr:cNvPr>
        <xdr:cNvSpPr/>
      </xdr:nvSpPr>
      <xdr:spPr>
        <a:xfrm>
          <a:off x="1501624" y="3257488"/>
          <a:ext cx="2911928" cy="628711"/>
        </a:xfrm>
        <a:prstGeom prst="borderCallout1">
          <a:avLst>
            <a:gd name="adj1" fmla="val -4905"/>
            <a:gd name="adj2" fmla="val 75978"/>
            <a:gd name="adj3" fmla="val -131202"/>
            <a:gd name="adj4" fmla="val 5453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8</xdr:col>
      <xdr:colOff>0</xdr:colOff>
      <xdr:row>4</xdr:row>
      <xdr:rowOff>0</xdr:rowOff>
    </xdr:from>
    <xdr:to>
      <xdr:col>19</xdr:col>
      <xdr:colOff>10583</xdr:colOff>
      <xdr:row>17</xdr:row>
      <xdr:rowOff>217715</xdr:rowOff>
    </xdr:to>
    <xdr:sp macro="" textlink="">
      <xdr:nvSpPr>
        <xdr:cNvPr id="7" name="テキスト ボックス 6">
          <a:extLst>
            <a:ext uri="{FF2B5EF4-FFF2-40B4-BE49-F238E27FC236}">
              <a16:creationId xmlns:a16="http://schemas.microsoft.com/office/drawing/2014/main" id="{B0E56B79-734A-4D53-B7D9-B87AB6E3E524}"/>
            </a:ext>
          </a:extLst>
        </xdr:cNvPr>
        <xdr:cNvSpPr txBox="1"/>
      </xdr:nvSpPr>
      <xdr:spPr>
        <a:xfrm>
          <a:off x="4503964" y="1034143"/>
          <a:ext cx="8066012" cy="340178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広域機関に提出いただいた発電計画に基づく発電計画電力、発電計画合計電力（ＭＭＳ）、</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高圧機器点発電基準値電力（アセス用）、低圧機器点発電基準値電力、</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実証事業等による過去の電源等の運転実績</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について記入してください。</a:t>
          </a:r>
          <a:endParaRPr kumimoji="0"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（１）は</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5</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に換算した</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発電計画電力、発電計画合計電力（ＭＭＳ）、高圧機器点発電基準値電力（アセス用）、</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低圧機器点発電基準値電力</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を入力してください。</a:t>
          </a:r>
          <a:endParaRPr kumimoji="0"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5</a:t>
          </a:r>
          <a:r>
            <a:rPr kumimoji="1" lang="ja-JP" altLang="en-US"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200÷5×60=2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400kW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lt"/>
              <a:ea typeface="+mn-ea"/>
              <a:cs typeface="+mn-cs"/>
            </a:rPr>
            <a:t>○ 当該運転実績等をもって、調整力供出能力・性能の把握が可能な場合、属地エリアの一般送配電</a:t>
          </a:r>
          <a:r>
            <a:rPr kumimoji="1" lang="en-US" altLang="ja-JP" sz="1100">
              <a:solidFill>
                <a:sysClr val="windowText" lastClr="000000"/>
              </a:solidFill>
              <a:effectLst/>
              <a:latin typeface="+mn-lt"/>
              <a:ea typeface="+mn-ea"/>
              <a:cs typeface="+mn-cs"/>
            </a:rPr>
            <a:t>     </a:t>
          </a:r>
          <a:endParaRPr lang="ja-JP" altLang="ja-JP" sz="1100">
            <a:solidFill>
              <a:sysClr val="windowText" lastClr="000000"/>
            </a:solidFill>
            <a:effectLst/>
          </a:endParaRPr>
        </a:p>
        <a:p>
          <a:r>
            <a:rPr kumimoji="1" lang="en-US" altLang="ja-JP" sz="1100" baseline="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事業者の判断に</a:t>
          </a:r>
          <a:r>
            <a:rPr kumimoji="1" lang="ja-JP" altLang="ja-JP" sz="1100" baseline="0">
              <a:solidFill>
                <a:sysClr val="windowText" lastClr="000000"/>
              </a:solidFill>
              <a:effectLst/>
              <a:latin typeface="+mn-lt"/>
              <a:ea typeface="+mn-ea"/>
              <a:cs typeface="+mn-cs"/>
            </a:rPr>
            <a:t>おいて調整力の実働試験または その一部を省略することがあります</a:t>
          </a:r>
          <a:r>
            <a:rPr kumimoji="1" lang="ja-JP" altLang="ja-JP" sz="1100">
              <a:solidFill>
                <a:sysClr val="windowText" lastClr="000000"/>
              </a:solidFill>
              <a:effectLst/>
              <a:latin typeface="+mn-lt"/>
              <a:ea typeface="+mn-ea"/>
              <a:cs typeface="+mn-cs"/>
            </a:rPr>
            <a:t>。</a:t>
          </a:r>
          <a:endParaRPr lang="ja-JP" altLang="ja-JP" sz="1100">
            <a:solidFill>
              <a:sysClr val="windowText" lastClr="000000"/>
            </a:solidFill>
            <a:effectLst/>
          </a:endParaRPr>
        </a:p>
      </xdr:txBody>
    </xdr:sp>
    <xdr:clientData/>
  </xdr:twoCellAnchor>
  <xdr:twoCellAnchor>
    <xdr:from>
      <xdr:col>7</xdr:col>
      <xdr:colOff>328083</xdr:colOff>
      <xdr:row>6</xdr:row>
      <xdr:rowOff>190500</xdr:rowOff>
    </xdr:from>
    <xdr:to>
      <xdr:col>11</xdr:col>
      <xdr:colOff>622470</xdr:colOff>
      <xdr:row>8</xdr:row>
      <xdr:rowOff>82718</xdr:rowOff>
    </xdr:to>
    <xdr:sp macro="" textlink="">
      <xdr:nvSpPr>
        <xdr:cNvPr id="8" name="吹き出し: 四角形 5">
          <a:extLst>
            <a:ext uri="{FF2B5EF4-FFF2-40B4-BE49-F238E27FC236}">
              <a16:creationId xmlns:a16="http://schemas.microsoft.com/office/drawing/2014/main" id="{E4BA76F3-7387-4998-96C4-5C8302C2E873}"/>
            </a:ext>
          </a:extLst>
        </xdr:cNvPr>
        <xdr:cNvSpPr/>
      </xdr:nvSpPr>
      <xdr:spPr>
        <a:xfrm>
          <a:off x="4157133" y="1447800"/>
          <a:ext cx="3037587" cy="368468"/>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258536</xdr:colOff>
      <xdr:row>0</xdr:row>
      <xdr:rowOff>50993</xdr:rowOff>
    </xdr:from>
    <xdr:to>
      <xdr:col>17</xdr:col>
      <xdr:colOff>610931</xdr:colOff>
      <xdr:row>1</xdr:row>
      <xdr:rowOff>40821</xdr:rowOff>
    </xdr:to>
    <xdr:sp macro="" textlink="">
      <xdr:nvSpPr>
        <xdr:cNvPr id="2" name="テキスト ボックス 2">
          <a:extLst>
            <a:ext uri="{FF2B5EF4-FFF2-40B4-BE49-F238E27FC236}">
              <a16:creationId xmlns:a16="http://schemas.microsoft.com/office/drawing/2014/main" id="{D3634689-73B0-42C1-8CFB-6EF51D7CCFBF}"/>
            </a:ext>
          </a:extLst>
        </xdr:cNvPr>
        <xdr:cNvSpPr txBox="1">
          <a:spLocks noChangeArrowheads="1"/>
        </xdr:cNvSpPr>
      </xdr:nvSpPr>
      <xdr:spPr bwMode="auto">
        <a:xfrm>
          <a:off x="9851572" y="50993"/>
          <a:ext cx="1005538" cy="234757"/>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a:no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10-</a:t>
          </a:r>
          <a:r>
            <a:rPr lang="en-US" altLang="ja-JP" sz="1050" kern="100">
              <a:solidFill>
                <a:sysClr val="windowText" lastClr="000000"/>
              </a:solidFill>
              <a:effectLst/>
              <a:latin typeface="Century"/>
              <a:ea typeface="ＭＳ 明朝"/>
              <a:cs typeface="Times New Roman"/>
            </a:rPr>
            <a:t>4</a:t>
          </a:r>
          <a:r>
            <a:rPr lang="en-US" sz="1050" kern="100">
              <a:solidFill>
                <a:sysClr val="windowText" lastClr="000000"/>
              </a:solidFill>
              <a:effectLst/>
              <a:latin typeface="Century"/>
              <a:ea typeface="ＭＳ 明朝"/>
              <a:cs typeface="Times New Roman"/>
            </a:rPr>
            <a:t>-</a:t>
          </a:r>
          <a:r>
            <a:rPr lang="en-US" altLang="ja-JP" sz="1050" kern="100">
              <a:solidFill>
                <a:sysClr val="windowText" lastClr="000000"/>
              </a:solidFill>
              <a:effectLst/>
              <a:latin typeface="Century"/>
              <a:ea typeface="ＭＳ 明朝"/>
              <a:cs typeface="Times New Roman"/>
            </a:rPr>
            <a:t>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xdr:col>
      <xdr:colOff>0</xdr:colOff>
      <xdr:row>3</xdr:row>
      <xdr:rowOff>0</xdr:rowOff>
    </xdr:from>
    <xdr:to>
      <xdr:col>3</xdr:col>
      <xdr:colOff>602753</xdr:colOff>
      <xdr:row>3</xdr:row>
      <xdr:rowOff>217715</xdr:rowOff>
    </xdr:to>
    <xdr:sp macro="" textlink="">
      <xdr:nvSpPr>
        <xdr:cNvPr id="3" name="テキスト ボックス 2">
          <a:extLst>
            <a:ext uri="{FF2B5EF4-FFF2-40B4-BE49-F238E27FC236}">
              <a16:creationId xmlns:a16="http://schemas.microsoft.com/office/drawing/2014/main" id="{A86A859D-71BD-41E3-A6DF-F9A32AE09DB7}"/>
            </a:ext>
          </a:extLst>
        </xdr:cNvPr>
        <xdr:cNvSpPr txBox="1">
          <a:spLocks noChangeArrowheads="1"/>
        </xdr:cNvSpPr>
      </xdr:nvSpPr>
      <xdr:spPr bwMode="auto">
        <a:xfrm>
          <a:off x="171450" y="733425"/>
          <a:ext cx="1526678" cy="217715"/>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367393</xdr:colOff>
      <xdr:row>4</xdr:row>
      <xdr:rowOff>0</xdr:rowOff>
    </xdr:from>
    <xdr:to>
      <xdr:col>17</xdr:col>
      <xdr:colOff>515093</xdr:colOff>
      <xdr:row>15</xdr:row>
      <xdr:rowOff>233890</xdr:rowOff>
    </xdr:to>
    <xdr:sp macro="" textlink="">
      <xdr:nvSpPr>
        <xdr:cNvPr id="4" name="テキスト ボックス 3">
          <a:extLst>
            <a:ext uri="{FF2B5EF4-FFF2-40B4-BE49-F238E27FC236}">
              <a16:creationId xmlns:a16="http://schemas.microsoft.com/office/drawing/2014/main" id="{33963C10-B182-4B2D-B7C3-D5A2DCCE0267}"/>
            </a:ext>
          </a:extLst>
        </xdr:cNvPr>
        <xdr:cNvSpPr txBox="1"/>
      </xdr:nvSpPr>
      <xdr:spPr>
        <a:xfrm>
          <a:off x="4082143" y="993321"/>
          <a:ext cx="6679129" cy="29281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○実証事業等による過去の電源等の運転実績について記入してください。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ja-JP" sz="1100">
              <a:solidFill>
                <a:sysClr val="windowText" lastClr="000000"/>
              </a:solidFill>
              <a:effectLst/>
              <a:latin typeface="+mn-lt"/>
              <a:ea typeface="+mn-ea"/>
              <a:cs typeface="+mn-cs"/>
            </a:rPr>
            <a:t>ベースライン</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en-US" sz="1100">
              <a:solidFill>
                <a:sysClr val="windowText" lastClr="000000"/>
              </a:solidFill>
              <a:effectLst/>
              <a:latin typeface="+mn-ea"/>
              <a:ea typeface="+mn-ea"/>
              <a:cs typeface="+mn-cs"/>
            </a:rPr>
            <a:t>ベースラインが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需要実績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5</a:t>
          </a:r>
          <a:r>
            <a:rPr kumimoji="1" lang="ja-JP" altLang="en-US"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200÷5×60=2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400kW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当該運転実績等をもって、調整力供出能力・性能の把握が可能な場合</a:t>
          </a:r>
          <a:r>
            <a:rPr kumimoji="1" lang="ja-JP" altLang="ja-JP" sz="1100">
              <a:solidFill>
                <a:schemeClr val="tx1"/>
              </a:solidFill>
              <a:effectLst/>
              <a:latin typeface="+mn-lt"/>
              <a:ea typeface="+mn-ea"/>
              <a:cs typeface="+mn-cs"/>
            </a:rPr>
            <a:t>、属地エリアの一般送配電</a:t>
          </a:r>
          <a:r>
            <a:rPr kumimoji="1" lang="en-US" altLang="ja-JP" sz="1100">
              <a:solidFill>
                <a:schemeClr val="tx1"/>
              </a:solidFill>
              <a:effectLst/>
              <a:latin typeface="+mn-lt"/>
              <a:ea typeface="+mn-ea"/>
              <a:cs typeface="+mn-cs"/>
            </a:rPr>
            <a:t>     </a:t>
          </a:r>
          <a:endParaRPr lang="ja-JP" altLang="ja-JP">
            <a:solidFill>
              <a:schemeClr val="tx1"/>
            </a:solidFill>
            <a:effectLst/>
          </a:endParaRPr>
        </a:p>
        <a:p>
          <a:r>
            <a:rPr kumimoji="1" lang="en-US" altLang="ja-JP"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事業者の判断に</a:t>
          </a:r>
          <a:r>
            <a:rPr kumimoji="1" lang="ja-JP" altLang="ja-JP" sz="1100" baseline="0">
              <a:solidFill>
                <a:schemeClr val="tx1"/>
              </a:solidFill>
              <a:effectLst/>
              <a:latin typeface="+mn-lt"/>
              <a:ea typeface="+mn-ea"/>
              <a:cs typeface="+mn-cs"/>
            </a:rPr>
            <a:t>おいて調整力の実働試験または その一部を省略することがあります</a:t>
          </a:r>
          <a:r>
            <a:rPr kumimoji="1" lang="ja-JP" altLang="ja-JP" sz="1100">
              <a:solidFill>
                <a:schemeClr val="tx1"/>
              </a:solidFill>
              <a:effectLst/>
              <a:latin typeface="+mn-lt"/>
              <a:ea typeface="+mn-ea"/>
              <a:cs typeface="+mn-cs"/>
            </a:rPr>
            <a:t>。</a:t>
          </a:r>
          <a:endParaRPr lang="ja-JP" altLang="ja-JP">
            <a:solidFill>
              <a:schemeClr val="tx1"/>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367393</xdr:colOff>
      <xdr:row>4</xdr:row>
      <xdr:rowOff>0</xdr:rowOff>
    </xdr:from>
    <xdr:to>
      <xdr:col>17</xdr:col>
      <xdr:colOff>515093</xdr:colOff>
      <xdr:row>15</xdr:row>
      <xdr:rowOff>233890</xdr:rowOff>
    </xdr:to>
    <xdr:sp macro="" textlink="">
      <xdr:nvSpPr>
        <xdr:cNvPr id="2" name="テキスト ボックス 1">
          <a:extLst>
            <a:ext uri="{FF2B5EF4-FFF2-40B4-BE49-F238E27FC236}">
              <a16:creationId xmlns:a16="http://schemas.microsoft.com/office/drawing/2014/main" id="{E3FCA038-16A5-4F49-B8DA-74026ABA2418}"/>
            </a:ext>
          </a:extLst>
        </xdr:cNvPr>
        <xdr:cNvSpPr txBox="1"/>
      </xdr:nvSpPr>
      <xdr:spPr>
        <a:xfrm>
          <a:off x="4082143" y="993321"/>
          <a:ext cx="6679129" cy="29281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○実証事業等による過去の電源等の運転実績について記入してください。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ja-JP" sz="1100">
              <a:solidFill>
                <a:sysClr val="windowText" lastClr="000000"/>
              </a:solidFill>
              <a:effectLst/>
              <a:latin typeface="+mn-lt"/>
              <a:ea typeface="+mn-ea"/>
              <a:cs typeface="+mn-cs"/>
            </a:rPr>
            <a:t>ベースライン</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en-US" sz="1100">
              <a:solidFill>
                <a:sysClr val="windowText" lastClr="000000"/>
              </a:solidFill>
              <a:effectLst/>
              <a:latin typeface="+mn-ea"/>
              <a:ea typeface="+mn-ea"/>
              <a:cs typeface="+mn-cs"/>
            </a:rPr>
            <a:t>ベースラインが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需要実績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5</a:t>
          </a:r>
          <a:r>
            <a:rPr kumimoji="1" lang="ja-JP" altLang="en-US"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200÷5×60=2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400kW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当該運転実績等をもって、調整力供出能力・性能の把握が可能な場合、</a:t>
          </a:r>
          <a:r>
            <a:rPr kumimoji="1" lang="ja-JP" altLang="ja-JP" sz="1100">
              <a:solidFill>
                <a:schemeClr val="tx1"/>
              </a:solidFill>
              <a:effectLst/>
              <a:latin typeface="+mn-lt"/>
              <a:ea typeface="+mn-ea"/>
              <a:cs typeface="+mn-cs"/>
            </a:rPr>
            <a:t>属地エリアの一般送配電</a:t>
          </a:r>
          <a:r>
            <a:rPr kumimoji="1" lang="en-US" altLang="ja-JP" sz="1100">
              <a:solidFill>
                <a:schemeClr val="tx1"/>
              </a:solidFill>
              <a:effectLst/>
              <a:latin typeface="+mn-lt"/>
              <a:ea typeface="+mn-ea"/>
              <a:cs typeface="+mn-cs"/>
            </a:rPr>
            <a:t>     </a:t>
          </a:r>
          <a:endParaRPr lang="ja-JP" altLang="ja-JP">
            <a:solidFill>
              <a:schemeClr val="tx1"/>
            </a:solidFill>
            <a:effectLst/>
          </a:endParaRPr>
        </a:p>
        <a:p>
          <a:r>
            <a:rPr kumimoji="1" lang="en-US" altLang="ja-JP"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事業者の判断に</a:t>
          </a:r>
          <a:r>
            <a:rPr kumimoji="1" lang="ja-JP" altLang="ja-JP" sz="1100" baseline="0">
              <a:solidFill>
                <a:schemeClr val="tx1"/>
              </a:solidFill>
              <a:effectLst/>
              <a:latin typeface="+mn-lt"/>
              <a:ea typeface="+mn-ea"/>
              <a:cs typeface="+mn-cs"/>
            </a:rPr>
            <a:t>おいて調整力の実働試験または その一部を省略することがあります</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16</xdr:col>
      <xdr:colOff>272143</xdr:colOff>
      <xdr:row>0</xdr:row>
      <xdr:rowOff>52917</xdr:rowOff>
    </xdr:from>
    <xdr:to>
      <xdr:col>17</xdr:col>
      <xdr:colOff>613530</xdr:colOff>
      <xdr:row>1</xdr:row>
      <xdr:rowOff>81642</xdr:rowOff>
    </xdr:to>
    <xdr:sp macro="" textlink="">
      <xdr:nvSpPr>
        <xdr:cNvPr id="3" name="テキスト ボックス 2">
          <a:extLst>
            <a:ext uri="{FF2B5EF4-FFF2-40B4-BE49-F238E27FC236}">
              <a16:creationId xmlns:a16="http://schemas.microsoft.com/office/drawing/2014/main" id="{D19F84D4-B075-4227-BFE5-F7A22BE80689}"/>
            </a:ext>
          </a:extLst>
        </xdr:cNvPr>
        <xdr:cNvSpPr txBox="1">
          <a:spLocks noChangeArrowheads="1"/>
        </xdr:cNvSpPr>
      </xdr:nvSpPr>
      <xdr:spPr bwMode="auto">
        <a:xfrm>
          <a:off x="9865179" y="52917"/>
          <a:ext cx="994530" cy="273654"/>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a:no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10-</a:t>
          </a:r>
          <a:r>
            <a:rPr lang="en-US" altLang="ja-JP" sz="1050" kern="100">
              <a:solidFill>
                <a:sysClr val="windowText" lastClr="000000"/>
              </a:solidFill>
              <a:effectLst/>
              <a:latin typeface="Century"/>
              <a:ea typeface="ＭＳ 明朝"/>
              <a:cs typeface="Times New Roman"/>
            </a:rPr>
            <a:t>4</a:t>
          </a:r>
          <a:r>
            <a:rPr lang="en-US" sz="1050" kern="100">
              <a:solidFill>
                <a:sysClr val="windowText" lastClr="000000"/>
              </a:solidFill>
              <a:effectLst/>
              <a:latin typeface="Century"/>
              <a:ea typeface="ＭＳ 明朝"/>
              <a:cs typeface="Times New Roman"/>
            </a:rPr>
            <a:t>-</a:t>
          </a:r>
          <a:r>
            <a:rPr lang="en-US" altLang="ja-JP" sz="1050" kern="100">
              <a:solidFill>
                <a:sysClr val="windowText" lastClr="000000"/>
              </a:solidFill>
              <a:effectLst/>
              <a:latin typeface="Century"/>
              <a:ea typeface="ＭＳ 明朝"/>
              <a:cs typeface="Times New Roman"/>
            </a:rPr>
            <a:t>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161365</xdr:colOff>
      <xdr:row>0</xdr:row>
      <xdr:rowOff>41622</xdr:rowOff>
    </xdr:from>
    <xdr:to>
      <xdr:col>3</xdr:col>
      <xdr:colOff>356071</xdr:colOff>
      <xdr:row>1</xdr:row>
      <xdr:rowOff>32250</xdr:rowOff>
    </xdr:to>
    <xdr:sp macro="" textlink="">
      <xdr:nvSpPr>
        <xdr:cNvPr id="4" name="テキスト ボックス 11">
          <a:extLst>
            <a:ext uri="{FF2B5EF4-FFF2-40B4-BE49-F238E27FC236}">
              <a16:creationId xmlns:a16="http://schemas.microsoft.com/office/drawing/2014/main" id="{5589DD73-23CF-4E59-9024-0A5A9B5C926C}"/>
            </a:ext>
          </a:extLst>
        </xdr:cNvPr>
        <xdr:cNvSpPr txBox="1"/>
      </xdr:nvSpPr>
      <xdr:spPr>
        <a:xfrm>
          <a:off x="161365" y="41622"/>
          <a:ext cx="1283277" cy="21922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10</xdr:col>
      <xdr:colOff>242047</xdr:colOff>
      <xdr:row>29</xdr:row>
      <xdr:rowOff>44825</xdr:rowOff>
    </xdr:from>
    <xdr:to>
      <xdr:col>16</xdr:col>
      <xdr:colOff>612642</xdr:colOff>
      <xdr:row>30</xdr:row>
      <xdr:rowOff>160086</xdr:rowOff>
    </xdr:to>
    <xdr:sp macro="" textlink="">
      <xdr:nvSpPr>
        <xdr:cNvPr id="5" name="吹き出し: 角を丸めた四角形 4">
          <a:extLst>
            <a:ext uri="{FF2B5EF4-FFF2-40B4-BE49-F238E27FC236}">
              <a16:creationId xmlns:a16="http://schemas.microsoft.com/office/drawing/2014/main" id="{998301D8-FBFD-4188-8252-659B08C61CE1}"/>
            </a:ext>
          </a:extLst>
        </xdr:cNvPr>
        <xdr:cNvSpPr/>
      </xdr:nvSpPr>
      <xdr:spPr>
        <a:xfrm>
          <a:off x="5937997" y="7445750"/>
          <a:ext cx="4313945" cy="353386"/>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7</xdr:col>
      <xdr:colOff>170330</xdr:colOff>
      <xdr:row>9</xdr:row>
      <xdr:rowOff>53788</xdr:rowOff>
    </xdr:from>
    <xdr:to>
      <xdr:col>12</xdr:col>
      <xdr:colOff>3361</xdr:colOff>
      <xdr:row>11</xdr:row>
      <xdr:rowOff>225798</xdr:rowOff>
    </xdr:to>
    <xdr:sp macro="" textlink="">
      <xdr:nvSpPr>
        <xdr:cNvPr id="6" name="吹き出し: 角を丸めた四角形 5">
          <a:extLst>
            <a:ext uri="{FF2B5EF4-FFF2-40B4-BE49-F238E27FC236}">
              <a16:creationId xmlns:a16="http://schemas.microsoft.com/office/drawing/2014/main" id="{B254DA91-0DCA-4209-9E2F-DB59EB4A21EF}"/>
            </a:ext>
          </a:extLst>
        </xdr:cNvPr>
        <xdr:cNvSpPr/>
      </xdr:nvSpPr>
      <xdr:spPr>
        <a:xfrm>
          <a:off x="3894605" y="2215963"/>
          <a:ext cx="3119156" cy="648260"/>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実証事業等実施時点のロス率を記載ください。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1</xdr:col>
      <xdr:colOff>0</xdr:colOff>
      <xdr:row>3</xdr:row>
      <xdr:rowOff>0</xdr:rowOff>
    </xdr:from>
    <xdr:to>
      <xdr:col>3</xdr:col>
      <xdr:colOff>602753</xdr:colOff>
      <xdr:row>3</xdr:row>
      <xdr:rowOff>217715</xdr:rowOff>
    </xdr:to>
    <xdr:sp macro="" textlink="">
      <xdr:nvSpPr>
        <xdr:cNvPr id="7" name="テキスト ボックス 2">
          <a:extLst>
            <a:ext uri="{FF2B5EF4-FFF2-40B4-BE49-F238E27FC236}">
              <a16:creationId xmlns:a16="http://schemas.microsoft.com/office/drawing/2014/main" id="{1CC3F210-B6E9-43AE-841E-3F54C3A9B716}"/>
            </a:ext>
          </a:extLst>
        </xdr:cNvPr>
        <xdr:cNvSpPr txBox="1">
          <a:spLocks noChangeArrowheads="1"/>
        </xdr:cNvSpPr>
      </xdr:nvSpPr>
      <xdr:spPr bwMode="auto">
        <a:xfrm>
          <a:off x="171450" y="733425"/>
          <a:ext cx="1526678" cy="217715"/>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3</xdr:col>
      <xdr:colOff>498928</xdr:colOff>
      <xdr:row>7</xdr:row>
      <xdr:rowOff>235858</xdr:rowOff>
    </xdr:from>
    <xdr:to>
      <xdr:col>8</xdr:col>
      <xdr:colOff>348814</xdr:colOff>
      <xdr:row>9</xdr:row>
      <xdr:rowOff>128075</xdr:rowOff>
    </xdr:to>
    <xdr:sp macro="" textlink="">
      <xdr:nvSpPr>
        <xdr:cNvPr id="8" name="吹き出し: 四角形 5">
          <a:extLst>
            <a:ext uri="{FF2B5EF4-FFF2-40B4-BE49-F238E27FC236}">
              <a16:creationId xmlns:a16="http://schemas.microsoft.com/office/drawing/2014/main" id="{544A2924-0C56-4928-8844-D5A0821D4E15}"/>
            </a:ext>
          </a:extLst>
        </xdr:cNvPr>
        <xdr:cNvSpPr/>
      </xdr:nvSpPr>
      <xdr:spPr>
        <a:xfrm>
          <a:off x="1601107" y="1963965"/>
          <a:ext cx="3115600" cy="382074"/>
        </a:xfrm>
        <a:prstGeom prst="borderCallout1">
          <a:avLst>
            <a:gd name="adj1" fmla="val 1605"/>
            <a:gd name="adj2" fmla="val 285"/>
            <a:gd name="adj3" fmla="val 50504"/>
            <a:gd name="adj4" fmla="val -177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299357</xdr:colOff>
      <xdr:row>0</xdr:row>
      <xdr:rowOff>51299</xdr:rowOff>
    </xdr:from>
    <xdr:to>
      <xdr:col>17</xdr:col>
      <xdr:colOff>614542</xdr:colOff>
      <xdr:row>1</xdr:row>
      <xdr:rowOff>40822</xdr:rowOff>
    </xdr:to>
    <xdr:sp macro="" textlink="">
      <xdr:nvSpPr>
        <xdr:cNvPr id="2" name="テキスト ボックス 2">
          <a:extLst>
            <a:ext uri="{FF2B5EF4-FFF2-40B4-BE49-F238E27FC236}">
              <a16:creationId xmlns:a16="http://schemas.microsoft.com/office/drawing/2014/main" id="{D5AD9E80-1400-41B2-99BF-DA32BF317490}"/>
            </a:ext>
          </a:extLst>
        </xdr:cNvPr>
        <xdr:cNvSpPr txBox="1">
          <a:spLocks noChangeArrowheads="1"/>
        </xdr:cNvSpPr>
      </xdr:nvSpPr>
      <xdr:spPr bwMode="auto">
        <a:xfrm>
          <a:off x="9892393" y="51299"/>
          <a:ext cx="968328" cy="234452"/>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a:no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10-</a:t>
          </a:r>
          <a:r>
            <a:rPr lang="en-US" altLang="ja-JP" sz="1050" kern="100">
              <a:solidFill>
                <a:sysClr val="windowText" lastClr="000000"/>
              </a:solidFill>
              <a:effectLst/>
              <a:latin typeface="Century"/>
              <a:ea typeface="ＭＳ 明朝"/>
              <a:cs typeface="Times New Roman"/>
            </a:rPr>
            <a:t>4</a:t>
          </a:r>
          <a:r>
            <a:rPr lang="en-US" sz="1050" kern="100">
              <a:solidFill>
                <a:sysClr val="windowText" lastClr="000000"/>
              </a:solidFill>
              <a:effectLst/>
              <a:latin typeface="Century"/>
              <a:ea typeface="ＭＳ 明朝"/>
              <a:cs typeface="Times New Roman"/>
            </a:rPr>
            <a:t>-</a:t>
          </a:r>
          <a:r>
            <a:rPr lang="en-US" altLang="ja-JP" sz="1050" kern="100">
              <a:solidFill>
                <a:sysClr val="windowText" lastClr="000000"/>
              </a:solidFill>
              <a:effectLst/>
              <a:latin typeface="Century"/>
              <a:ea typeface="ＭＳ 明朝"/>
              <a:cs typeface="Times New Roman"/>
            </a:rPr>
            <a:t>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xdr:col>
      <xdr:colOff>0</xdr:colOff>
      <xdr:row>3</xdr:row>
      <xdr:rowOff>0</xdr:rowOff>
    </xdr:from>
    <xdr:to>
      <xdr:col>3</xdr:col>
      <xdr:colOff>602753</xdr:colOff>
      <xdr:row>3</xdr:row>
      <xdr:rowOff>217715</xdr:rowOff>
    </xdr:to>
    <xdr:sp macro="" textlink="">
      <xdr:nvSpPr>
        <xdr:cNvPr id="3" name="テキスト ボックス 2">
          <a:extLst>
            <a:ext uri="{FF2B5EF4-FFF2-40B4-BE49-F238E27FC236}">
              <a16:creationId xmlns:a16="http://schemas.microsoft.com/office/drawing/2014/main" id="{80BE53EA-4FF8-498F-8712-432ABB7C5622}"/>
            </a:ext>
          </a:extLst>
        </xdr:cNvPr>
        <xdr:cNvSpPr txBox="1">
          <a:spLocks noChangeArrowheads="1"/>
        </xdr:cNvSpPr>
      </xdr:nvSpPr>
      <xdr:spPr bwMode="auto">
        <a:xfrm>
          <a:off x="171450" y="733425"/>
          <a:ext cx="1526678" cy="217715"/>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394607</xdr:colOff>
      <xdr:row>4</xdr:row>
      <xdr:rowOff>0</xdr:rowOff>
    </xdr:from>
    <xdr:to>
      <xdr:col>17</xdr:col>
      <xdr:colOff>515093</xdr:colOff>
      <xdr:row>15</xdr:row>
      <xdr:rowOff>233890</xdr:rowOff>
    </xdr:to>
    <xdr:sp macro="" textlink="">
      <xdr:nvSpPr>
        <xdr:cNvPr id="4" name="テキスト ボックス 3">
          <a:extLst>
            <a:ext uri="{FF2B5EF4-FFF2-40B4-BE49-F238E27FC236}">
              <a16:creationId xmlns:a16="http://schemas.microsoft.com/office/drawing/2014/main" id="{61D10B45-948F-4AB5-9531-702282F770E8}"/>
            </a:ext>
          </a:extLst>
        </xdr:cNvPr>
        <xdr:cNvSpPr txBox="1"/>
      </xdr:nvSpPr>
      <xdr:spPr>
        <a:xfrm>
          <a:off x="4109357" y="993321"/>
          <a:ext cx="6651915" cy="29281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○実証事業等による過去の電源等の運転実績について記入してください。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ja-JP" sz="1100">
              <a:solidFill>
                <a:sysClr val="windowText" lastClr="000000"/>
              </a:solidFill>
              <a:effectLst/>
              <a:latin typeface="+mn-lt"/>
              <a:ea typeface="+mn-ea"/>
              <a:cs typeface="+mn-cs"/>
            </a:rPr>
            <a:t>ベースライン</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en-US" sz="1100">
              <a:solidFill>
                <a:sysClr val="windowText" lastClr="000000"/>
              </a:solidFill>
              <a:effectLst/>
              <a:latin typeface="+mn-ea"/>
              <a:ea typeface="+mn-ea"/>
              <a:cs typeface="+mn-cs"/>
            </a:rPr>
            <a:t>ベースラインが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需要実績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5</a:t>
          </a:r>
          <a:r>
            <a:rPr kumimoji="1" lang="ja-JP" altLang="en-US"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200÷5×60=2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400kW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当該運転実績等をもって、調整力供出能力・性能の把握が可能な場合、</a:t>
          </a:r>
          <a:r>
            <a:rPr kumimoji="1" lang="ja-JP" altLang="ja-JP" sz="1100">
              <a:solidFill>
                <a:schemeClr val="tx1"/>
              </a:solidFill>
              <a:effectLst/>
              <a:latin typeface="+mn-lt"/>
              <a:ea typeface="+mn-ea"/>
              <a:cs typeface="+mn-cs"/>
            </a:rPr>
            <a:t>属地エリアの一般送配電</a:t>
          </a:r>
          <a:r>
            <a:rPr kumimoji="1" lang="en-US" altLang="ja-JP" sz="1100">
              <a:solidFill>
                <a:schemeClr val="tx1"/>
              </a:solidFill>
              <a:effectLst/>
              <a:latin typeface="+mn-lt"/>
              <a:ea typeface="+mn-ea"/>
              <a:cs typeface="+mn-cs"/>
            </a:rPr>
            <a:t>     </a:t>
          </a:r>
          <a:endParaRPr lang="ja-JP" altLang="ja-JP">
            <a:solidFill>
              <a:schemeClr val="tx1"/>
            </a:solidFill>
            <a:effectLst/>
          </a:endParaRPr>
        </a:p>
        <a:p>
          <a:r>
            <a:rPr kumimoji="1" lang="en-US" altLang="ja-JP"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事業者の判断に</a:t>
          </a:r>
          <a:r>
            <a:rPr kumimoji="1" lang="ja-JP" altLang="ja-JP" sz="1100" baseline="0">
              <a:solidFill>
                <a:schemeClr val="tx1"/>
              </a:solidFill>
              <a:effectLst/>
              <a:latin typeface="+mn-lt"/>
              <a:ea typeface="+mn-ea"/>
              <a:cs typeface="+mn-cs"/>
            </a:rPr>
            <a:t>おいて調整力の実働試験または その一部を省略することがあります</a:t>
          </a:r>
          <a:r>
            <a:rPr kumimoji="1" lang="ja-JP" altLang="ja-JP" sz="1100">
              <a:solidFill>
                <a:schemeClr val="tx1"/>
              </a:solidFill>
              <a:effectLst/>
              <a:latin typeface="+mn-lt"/>
              <a:ea typeface="+mn-ea"/>
              <a:cs typeface="+mn-cs"/>
            </a:rPr>
            <a:t>。</a:t>
          </a:r>
          <a:endParaRPr lang="ja-JP" altLang="ja-JP">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66AF3-83CB-4C2F-8EB4-6D6D298E7B88}">
  <sheetPr>
    <pageSetUpPr fitToPage="1"/>
  </sheetPr>
  <dimension ref="B1:U49"/>
  <sheetViews>
    <sheetView showGridLines="0" view="pageBreakPreview" zoomScale="85" zoomScaleNormal="85" zoomScaleSheetLayoutView="85" workbookViewId="0">
      <selection activeCell="W9" sqref="W9"/>
    </sheetView>
  </sheetViews>
  <sheetFormatPr defaultColWidth="9" defaultRowHeight="18.75" x14ac:dyDescent="0.4"/>
  <cols>
    <col min="1" max="1" width="2.25" style="20" customWidth="1"/>
    <col min="2" max="2" width="3.5" style="20" customWidth="1"/>
    <col min="3" max="4" width="8.75" style="20" customWidth="1"/>
    <col min="5" max="11" width="9" style="20"/>
    <col min="12" max="12" width="9" style="20" customWidth="1"/>
    <col min="13" max="16" width="9" style="20"/>
    <col min="17" max="19" width="9" style="20" customWidth="1"/>
    <col min="20" max="20" width="3.625" style="20" customWidth="1"/>
    <col min="21" max="16384" width="9" style="20"/>
  </cols>
  <sheetData>
    <row r="1" spans="2:7" x14ac:dyDescent="0.4">
      <c r="B1" s="22"/>
    </row>
    <row r="2" spans="2:7" x14ac:dyDescent="0.4">
      <c r="B2" s="22" t="s">
        <v>62</v>
      </c>
    </row>
    <row r="3" spans="2:7" ht="24" x14ac:dyDescent="0.4">
      <c r="B3" s="108" t="s">
        <v>47</v>
      </c>
    </row>
    <row r="5" spans="2:7" x14ac:dyDescent="0.4">
      <c r="B5" s="133" t="s">
        <v>0</v>
      </c>
      <c r="C5" s="134"/>
      <c r="D5" s="135"/>
      <c r="E5" s="136"/>
      <c r="F5" s="136"/>
      <c r="G5" s="136"/>
    </row>
    <row r="6" spans="2:7" x14ac:dyDescent="0.4">
      <c r="B6" s="133" t="s">
        <v>3</v>
      </c>
      <c r="C6" s="134"/>
      <c r="D6" s="135"/>
      <c r="E6" s="136"/>
      <c r="F6" s="136"/>
      <c r="G6" s="136"/>
    </row>
    <row r="7" spans="2:7" x14ac:dyDescent="0.4">
      <c r="B7" s="133" t="s">
        <v>22</v>
      </c>
      <c r="C7" s="134"/>
      <c r="D7" s="135"/>
      <c r="E7" s="137"/>
      <c r="F7" s="138"/>
      <c r="G7" s="139"/>
    </row>
    <row r="8" spans="2:7" x14ac:dyDescent="0.4">
      <c r="B8" s="142" t="s">
        <v>5</v>
      </c>
      <c r="C8" s="143"/>
      <c r="D8" s="144"/>
      <c r="E8" s="145"/>
      <c r="F8" s="146"/>
      <c r="G8" s="147"/>
    </row>
    <row r="9" spans="2:7" x14ac:dyDescent="0.4">
      <c r="B9" s="142" t="s">
        <v>6</v>
      </c>
      <c r="C9" s="143"/>
      <c r="D9" s="144"/>
      <c r="E9" s="148"/>
      <c r="F9" s="146"/>
      <c r="G9" s="147"/>
    </row>
    <row r="10" spans="2:7" x14ac:dyDescent="0.4">
      <c r="B10" s="133" t="s">
        <v>7</v>
      </c>
      <c r="C10" s="134"/>
      <c r="D10" s="135"/>
      <c r="E10" s="127"/>
      <c r="F10" s="126" t="s">
        <v>4</v>
      </c>
      <c r="G10" s="21">
        <f>E10+TIME(1,30,0)</f>
        <v>6.25E-2</v>
      </c>
    </row>
    <row r="11" spans="2:7" x14ac:dyDescent="0.4">
      <c r="B11" s="133" t="s">
        <v>16</v>
      </c>
      <c r="C11" s="134"/>
      <c r="D11" s="135"/>
      <c r="E11" s="149"/>
      <c r="F11" s="150"/>
      <c r="G11" s="151"/>
    </row>
    <row r="12" spans="2:7" x14ac:dyDescent="0.4">
      <c r="B12" s="140" t="s">
        <v>23</v>
      </c>
      <c r="C12" s="140"/>
      <c r="D12" s="140"/>
      <c r="E12" s="136"/>
      <c r="F12" s="136"/>
      <c r="G12" s="136"/>
    </row>
    <row r="13" spans="2:7" x14ac:dyDescent="0.4">
      <c r="B13" s="26" t="s">
        <v>9</v>
      </c>
      <c r="C13" s="23"/>
      <c r="D13" s="23"/>
      <c r="E13" s="24"/>
      <c r="F13" s="24"/>
      <c r="G13" s="24"/>
    </row>
    <row r="14" spans="2:7" x14ac:dyDescent="0.4">
      <c r="B14" s="33" t="s">
        <v>66</v>
      </c>
      <c r="C14" s="23"/>
      <c r="D14" s="45"/>
      <c r="E14" s="49"/>
      <c r="F14" s="24"/>
      <c r="G14" s="24"/>
    </row>
    <row r="15" spans="2:7" x14ac:dyDescent="0.4">
      <c r="B15" s="46"/>
      <c r="C15" s="45"/>
      <c r="D15" s="45"/>
      <c r="E15" s="49"/>
      <c r="F15" s="24"/>
      <c r="G15" s="24"/>
    </row>
    <row r="16" spans="2:7" x14ac:dyDescent="0.4">
      <c r="B16" s="46"/>
      <c r="C16" s="46"/>
      <c r="D16" s="46"/>
      <c r="E16" s="46"/>
    </row>
    <row r="17" spans="2:21" x14ac:dyDescent="0.4">
      <c r="B17" s="22" t="s">
        <v>73</v>
      </c>
      <c r="C17" s="22"/>
      <c r="D17" s="22"/>
      <c r="E17" s="22"/>
      <c r="F17" s="197"/>
      <c r="G17" s="22"/>
      <c r="L17" s="90"/>
    </row>
    <row r="18" spans="2:21" x14ac:dyDescent="0.4">
      <c r="B18" s="22"/>
      <c r="C18" s="22" t="s">
        <v>74</v>
      </c>
      <c r="D18" s="22"/>
      <c r="E18" s="22"/>
      <c r="F18" s="22"/>
      <c r="G18" s="22"/>
    </row>
    <row r="19" spans="2:21" x14ac:dyDescent="0.4">
      <c r="B19" s="22"/>
      <c r="C19" s="22" t="s">
        <v>68</v>
      </c>
      <c r="D19" s="22"/>
      <c r="E19" s="22"/>
      <c r="F19" s="22"/>
      <c r="G19" s="22"/>
      <c r="I19" s="20" t="s">
        <v>40</v>
      </c>
      <c r="O19" s="20" t="s">
        <v>12</v>
      </c>
    </row>
    <row r="20" spans="2:21" s="1" customFormat="1" ht="90.75" x14ac:dyDescent="0.4">
      <c r="B20" s="140" t="s">
        <v>2</v>
      </c>
      <c r="C20" s="140"/>
      <c r="D20" s="140"/>
      <c r="E20" s="140"/>
      <c r="F20" s="52" t="s">
        <v>75</v>
      </c>
      <c r="G20" s="52" t="s">
        <v>48</v>
      </c>
      <c r="I20" s="152" t="s">
        <v>2</v>
      </c>
      <c r="J20" s="153"/>
      <c r="K20" s="154"/>
      <c r="L20" s="91" t="s">
        <v>41</v>
      </c>
      <c r="M20" s="47" t="s">
        <v>42</v>
      </c>
      <c r="O20" s="152" t="s">
        <v>2</v>
      </c>
      <c r="P20" s="153"/>
      <c r="Q20" s="154"/>
      <c r="R20" s="38" t="s">
        <v>43</v>
      </c>
      <c r="S20" s="94" t="s">
        <v>44</v>
      </c>
      <c r="T20" s="20"/>
    </row>
    <row r="21" spans="2:21" s="1" customFormat="1" ht="27" customHeight="1" x14ac:dyDescent="0.4">
      <c r="B21" s="155" t="s">
        <v>8</v>
      </c>
      <c r="C21" s="3">
        <f>E10</f>
        <v>0</v>
      </c>
      <c r="D21" s="4" t="s">
        <v>1</v>
      </c>
      <c r="E21" s="5">
        <f>C21+TIME(0,5,0)</f>
        <v>3.472222222222222E-3</v>
      </c>
      <c r="F21" s="34"/>
      <c r="G21" s="34"/>
      <c r="H21" s="2"/>
      <c r="I21" s="3">
        <f>C21</f>
        <v>0</v>
      </c>
      <c r="J21" s="4" t="s">
        <v>1</v>
      </c>
      <c r="K21" s="5">
        <f>I21+TIME(0,5,0)</f>
        <v>3.472222222222222E-3</v>
      </c>
      <c r="L21" s="34"/>
      <c r="M21" s="37"/>
      <c r="N21" s="2"/>
      <c r="O21" s="3">
        <f>I21</f>
        <v>0</v>
      </c>
      <c r="P21" s="4" t="s">
        <v>1</v>
      </c>
      <c r="Q21" s="15">
        <f>O21+TIME(0,5,0)</f>
        <v>3.472222222222222E-3</v>
      </c>
      <c r="R21" s="92">
        <f>(G21-F21)+(L21-M21)</f>
        <v>0</v>
      </c>
      <c r="S21" s="158" t="s">
        <v>11</v>
      </c>
    </row>
    <row r="22" spans="2:21" s="1" customFormat="1" ht="27" customHeight="1" x14ac:dyDescent="0.4">
      <c r="B22" s="156"/>
      <c r="C22" s="6">
        <f>E21</f>
        <v>3.472222222222222E-3</v>
      </c>
      <c r="D22" s="7" t="s">
        <v>1</v>
      </c>
      <c r="E22" s="8">
        <f>C22+TIME(0,5,0)</f>
        <v>6.9444444444444441E-3</v>
      </c>
      <c r="F22" s="34"/>
      <c r="G22" s="34"/>
      <c r="I22" s="6">
        <f>K21</f>
        <v>3.472222222222222E-3</v>
      </c>
      <c r="J22" s="7" t="s">
        <v>1</v>
      </c>
      <c r="K22" s="8">
        <f>I22+TIME(0,5,0)</f>
        <v>6.9444444444444441E-3</v>
      </c>
      <c r="L22" s="34"/>
      <c r="M22" s="34"/>
      <c r="O22" s="6">
        <f>Q21</f>
        <v>3.472222222222222E-3</v>
      </c>
      <c r="P22" s="7" t="s">
        <v>1</v>
      </c>
      <c r="Q22" s="16">
        <f>O22+TIME(0,5,0)</f>
        <v>6.9444444444444441E-3</v>
      </c>
      <c r="R22" s="93">
        <f t="shared" ref="R22:R38" si="0">(G22-F22)+(L22-M22)</f>
        <v>0</v>
      </c>
      <c r="S22" s="159"/>
      <c r="U22" s="19"/>
    </row>
    <row r="23" spans="2:21" ht="27" customHeight="1" x14ac:dyDescent="0.4">
      <c r="B23" s="156"/>
      <c r="C23" s="6">
        <f t="shared" ref="C23:C38" si="1">E22</f>
        <v>6.9444444444444441E-3</v>
      </c>
      <c r="D23" s="7" t="s">
        <v>1</v>
      </c>
      <c r="E23" s="8">
        <f t="shared" ref="E23:E38" si="2">C23+TIME(0,5,0)</f>
        <v>1.0416666666666666E-2</v>
      </c>
      <c r="F23" s="35"/>
      <c r="G23" s="35"/>
      <c r="H23" s="2"/>
      <c r="I23" s="6">
        <f t="shared" ref="I23:I38" si="3">K22</f>
        <v>6.9444444444444441E-3</v>
      </c>
      <c r="J23" s="7" t="s">
        <v>1</v>
      </c>
      <c r="K23" s="8">
        <f t="shared" ref="K23:K38" si="4">I23+TIME(0,5,0)</f>
        <v>1.0416666666666666E-2</v>
      </c>
      <c r="L23" s="35"/>
      <c r="M23" s="35"/>
      <c r="N23" s="2"/>
      <c r="O23" s="6">
        <f t="shared" ref="O23:O38" si="5">Q22</f>
        <v>6.9444444444444441E-3</v>
      </c>
      <c r="P23" s="7" t="s">
        <v>1</v>
      </c>
      <c r="Q23" s="16">
        <f t="shared" ref="Q23:Q38" si="6">O23+TIME(0,5,0)</f>
        <v>1.0416666666666666E-2</v>
      </c>
      <c r="R23" s="93">
        <f t="shared" si="0"/>
        <v>0</v>
      </c>
      <c r="S23" s="159"/>
      <c r="T23" s="1"/>
    </row>
    <row r="24" spans="2:21" ht="27" customHeight="1" x14ac:dyDescent="0.4">
      <c r="B24" s="156"/>
      <c r="C24" s="6">
        <f t="shared" si="1"/>
        <v>1.0416666666666666E-2</v>
      </c>
      <c r="D24" s="7" t="s">
        <v>1</v>
      </c>
      <c r="E24" s="8">
        <f t="shared" si="2"/>
        <v>1.3888888888888888E-2</v>
      </c>
      <c r="F24" s="35"/>
      <c r="G24" s="35"/>
      <c r="I24" s="6">
        <f t="shared" si="3"/>
        <v>1.0416666666666666E-2</v>
      </c>
      <c r="J24" s="7" t="s">
        <v>1</v>
      </c>
      <c r="K24" s="8">
        <f t="shared" si="4"/>
        <v>1.3888888888888888E-2</v>
      </c>
      <c r="L24" s="35"/>
      <c r="M24" s="35"/>
      <c r="O24" s="6">
        <f t="shared" si="5"/>
        <v>1.0416666666666666E-2</v>
      </c>
      <c r="P24" s="7" t="s">
        <v>1</v>
      </c>
      <c r="Q24" s="16">
        <f t="shared" si="6"/>
        <v>1.3888888888888888E-2</v>
      </c>
      <c r="R24" s="93">
        <f t="shared" si="0"/>
        <v>0</v>
      </c>
      <c r="S24" s="159"/>
    </row>
    <row r="25" spans="2:21" ht="27" customHeight="1" x14ac:dyDescent="0.4">
      <c r="B25" s="156"/>
      <c r="C25" s="6">
        <f t="shared" si="1"/>
        <v>1.3888888888888888E-2</v>
      </c>
      <c r="D25" s="7" t="s">
        <v>1</v>
      </c>
      <c r="E25" s="8">
        <f t="shared" si="2"/>
        <v>1.7361111111111112E-2</v>
      </c>
      <c r="F25" s="35"/>
      <c r="G25" s="35"/>
      <c r="I25" s="6">
        <f t="shared" si="3"/>
        <v>1.3888888888888888E-2</v>
      </c>
      <c r="J25" s="7" t="s">
        <v>1</v>
      </c>
      <c r="K25" s="8">
        <f t="shared" si="4"/>
        <v>1.7361111111111112E-2</v>
      </c>
      <c r="L25" s="35"/>
      <c r="M25" s="35"/>
      <c r="O25" s="6">
        <f t="shared" si="5"/>
        <v>1.3888888888888888E-2</v>
      </c>
      <c r="P25" s="7" t="s">
        <v>1</v>
      </c>
      <c r="Q25" s="16">
        <f t="shared" si="6"/>
        <v>1.7361111111111112E-2</v>
      </c>
      <c r="R25" s="93">
        <f t="shared" si="0"/>
        <v>0</v>
      </c>
      <c r="S25" s="159"/>
    </row>
    <row r="26" spans="2:21" ht="27" customHeight="1" x14ac:dyDescent="0.4">
      <c r="B26" s="156"/>
      <c r="C26" s="6">
        <f t="shared" si="1"/>
        <v>1.7361111111111112E-2</v>
      </c>
      <c r="D26" s="7" t="s">
        <v>1</v>
      </c>
      <c r="E26" s="8">
        <f t="shared" si="2"/>
        <v>2.0833333333333336E-2</v>
      </c>
      <c r="F26" s="35"/>
      <c r="G26" s="35"/>
      <c r="I26" s="6">
        <f t="shared" si="3"/>
        <v>1.7361111111111112E-2</v>
      </c>
      <c r="J26" s="7" t="s">
        <v>1</v>
      </c>
      <c r="K26" s="8">
        <f t="shared" si="4"/>
        <v>2.0833333333333336E-2</v>
      </c>
      <c r="L26" s="35"/>
      <c r="M26" s="35"/>
      <c r="O26" s="6">
        <f t="shared" si="5"/>
        <v>1.7361111111111112E-2</v>
      </c>
      <c r="P26" s="7" t="s">
        <v>1</v>
      </c>
      <c r="Q26" s="16">
        <f t="shared" si="6"/>
        <v>2.0833333333333336E-2</v>
      </c>
      <c r="R26" s="93">
        <f t="shared" si="0"/>
        <v>0</v>
      </c>
      <c r="S26" s="159"/>
    </row>
    <row r="27" spans="2:21" ht="27" customHeight="1" x14ac:dyDescent="0.4">
      <c r="B27" s="156"/>
      <c r="C27" s="6">
        <f t="shared" si="1"/>
        <v>2.0833333333333336E-2</v>
      </c>
      <c r="D27" s="7" t="s">
        <v>1</v>
      </c>
      <c r="E27" s="8">
        <f t="shared" si="2"/>
        <v>2.4305555555555559E-2</v>
      </c>
      <c r="F27" s="35"/>
      <c r="G27" s="35"/>
      <c r="I27" s="6">
        <f t="shared" si="3"/>
        <v>2.0833333333333336E-2</v>
      </c>
      <c r="J27" s="7" t="s">
        <v>1</v>
      </c>
      <c r="K27" s="8">
        <f t="shared" si="4"/>
        <v>2.4305555555555559E-2</v>
      </c>
      <c r="L27" s="35"/>
      <c r="M27" s="35"/>
      <c r="O27" s="6">
        <f t="shared" si="5"/>
        <v>2.0833333333333336E-2</v>
      </c>
      <c r="P27" s="7" t="s">
        <v>1</v>
      </c>
      <c r="Q27" s="16">
        <f t="shared" si="6"/>
        <v>2.4305555555555559E-2</v>
      </c>
      <c r="R27" s="95">
        <f t="shared" si="0"/>
        <v>0</v>
      </c>
      <c r="S27" s="159"/>
    </row>
    <row r="28" spans="2:21" ht="27" customHeight="1" x14ac:dyDescent="0.4">
      <c r="B28" s="156"/>
      <c r="C28" s="6">
        <f t="shared" si="1"/>
        <v>2.4305555555555559E-2</v>
      </c>
      <c r="D28" s="7" t="s">
        <v>1</v>
      </c>
      <c r="E28" s="8">
        <f t="shared" si="2"/>
        <v>2.7777777777777783E-2</v>
      </c>
      <c r="F28" s="35"/>
      <c r="G28" s="35"/>
      <c r="I28" s="6">
        <f t="shared" si="3"/>
        <v>2.4305555555555559E-2</v>
      </c>
      <c r="J28" s="7" t="s">
        <v>1</v>
      </c>
      <c r="K28" s="8">
        <f t="shared" si="4"/>
        <v>2.7777777777777783E-2</v>
      </c>
      <c r="L28" s="35"/>
      <c r="M28" s="35"/>
      <c r="O28" s="6">
        <f t="shared" si="5"/>
        <v>2.4305555555555559E-2</v>
      </c>
      <c r="P28" s="7" t="s">
        <v>1</v>
      </c>
      <c r="Q28" s="16">
        <f t="shared" si="6"/>
        <v>2.7777777777777783E-2</v>
      </c>
      <c r="R28" s="95">
        <f t="shared" si="0"/>
        <v>0</v>
      </c>
      <c r="S28" s="159"/>
    </row>
    <row r="29" spans="2:21" ht="27" customHeight="1" x14ac:dyDescent="0.4">
      <c r="B29" s="156"/>
      <c r="C29" s="6">
        <f t="shared" si="1"/>
        <v>2.7777777777777783E-2</v>
      </c>
      <c r="D29" s="7" t="s">
        <v>1</v>
      </c>
      <c r="E29" s="8">
        <f t="shared" si="2"/>
        <v>3.1250000000000007E-2</v>
      </c>
      <c r="F29" s="35"/>
      <c r="G29" s="35"/>
      <c r="I29" s="6">
        <f t="shared" si="3"/>
        <v>2.7777777777777783E-2</v>
      </c>
      <c r="J29" s="7" t="s">
        <v>1</v>
      </c>
      <c r="K29" s="8">
        <f t="shared" si="4"/>
        <v>3.1250000000000007E-2</v>
      </c>
      <c r="L29" s="35"/>
      <c r="M29" s="35"/>
      <c r="O29" s="6">
        <f t="shared" si="5"/>
        <v>2.7777777777777783E-2</v>
      </c>
      <c r="P29" s="7" t="s">
        <v>1</v>
      </c>
      <c r="Q29" s="16">
        <f t="shared" si="6"/>
        <v>3.1250000000000007E-2</v>
      </c>
      <c r="R29" s="31">
        <f t="shared" si="0"/>
        <v>0</v>
      </c>
      <c r="S29" s="159"/>
    </row>
    <row r="30" spans="2:21" ht="27" customHeight="1" x14ac:dyDescent="0.4">
      <c r="B30" s="156"/>
      <c r="C30" s="6">
        <f t="shared" si="1"/>
        <v>3.1250000000000007E-2</v>
      </c>
      <c r="D30" s="7" t="s">
        <v>1</v>
      </c>
      <c r="E30" s="8">
        <f t="shared" si="2"/>
        <v>3.4722222222222231E-2</v>
      </c>
      <c r="F30" s="35"/>
      <c r="G30" s="35"/>
      <c r="I30" s="6">
        <f t="shared" si="3"/>
        <v>3.1250000000000007E-2</v>
      </c>
      <c r="J30" s="7" t="s">
        <v>1</v>
      </c>
      <c r="K30" s="8">
        <f t="shared" si="4"/>
        <v>3.4722222222222231E-2</v>
      </c>
      <c r="L30" s="35"/>
      <c r="M30" s="35"/>
      <c r="O30" s="6">
        <f t="shared" si="5"/>
        <v>3.1250000000000007E-2</v>
      </c>
      <c r="P30" s="7" t="s">
        <v>1</v>
      </c>
      <c r="Q30" s="16">
        <f t="shared" si="6"/>
        <v>3.4722222222222231E-2</v>
      </c>
      <c r="R30" s="93">
        <f t="shared" si="0"/>
        <v>0</v>
      </c>
      <c r="S30" s="159"/>
    </row>
    <row r="31" spans="2:21" ht="27" customHeight="1" x14ac:dyDescent="0.4">
      <c r="B31" s="156"/>
      <c r="C31" s="6">
        <f t="shared" si="1"/>
        <v>3.4722222222222231E-2</v>
      </c>
      <c r="D31" s="7" t="s">
        <v>1</v>
      </c>
      <c r="E31" s="8">
        <f t="shared" si="2"/>
        <v>3.8194444444444454E-2</v>
      </c>
      <c r="F31" s="35"/>
      <c r="G31" s="35"/>
      <c r="I31" s="6">
        <f t="shared" si="3"/>
        <v>3.4722222222222231E-2</v>
      </c>
      <c r="J31" s="7" t="s">
        <v>1</v>
      </c>
      <c r="K31" s="8">
        <f t="shared" si="4"/>
        <v>3.8194444444444454E-2</v>
      </c>
      <c r="L31" s="35"/>
      <c r="M31" s="35"/>
      <c r="O31" s="6">
        <f t="shared" si="5"/>
        <v>3.4722222222222231E-2</v>
      </c>
      <c r="P31" s="7" t="s">
        <v>1</v>
      </c>
      <c r="Q31" s="16">
        <f t="shared" si="6"/>
        <v>3.8194444444444454E-2</v>
      </c>
      <c r="R31" s="93">
        <f t="shared" si="0"/>
        <v>0</v>
      </c>
      <c r="S31" s="159"/>
    </row>
    <row r="32" spans="2:21" ht="27" customHeight="1" x14ac:dyDescent="0.4">
      <c r="B32" s="157"/>
      <c r="C32" s="9">
        <f t="shared" si="1"/>
        <v>3.8194444444444454E-2</v>
      </c>
      <c r="D32" s="10" t="s">
        <v>1</v>
      </c>
      <c r="E32" s="11">
        <f t="shared" si="2"/>
        <v>4.1666666666666678E-2</v>
      </c>
      <c r="F32" s="36"/>
      <c r="G32" s="36"/>
      <c r="I32" s="9">
        <f t="shared" si="3"/>
        <v>3.8194444444444454E-2</v>
      </c>
      <c r="J32" s="10" t="s">
        <v>1</v>
      </c>
      <c r="K32" s="11">
        <f t="shared" si="4"/>
        <v>4.1666666666666678E-2</v>
      </c>
      <c r="L32" s="36"/>
      <c r="M32" s="36"/>
      <c r="O32" s="9">
        <f t="shared" si="5"/>
        <v>3.8194444444444454E-2</v>
      </c>
      <c r="P32" s="10" t="s">
        <v>1</v>
      </c>
      <c r="Q32" s="17">
        <f t="shared" si="6"/>
        <v>4.1666666666666678E-2</v>
      </c>
      <c r="R32" s="32">
        <f t="shared" si="0"/>
        <v>0</v>
      </c>
      <c r="S32" s="160"/>
    </row>
    <row r="33" spans="2:19" ht="27" customHeight="1" x14ac:dyDescent="0.4">
      <c r="B33" s="161" t="s">
        <v>59</v>
      </c>
      <c r="C33" s="12">
        <f t="shared" si="1"/>
        <v>4.1666666666666678E-2</v>
      </c>
      <c r="D33" s="13" t="s">
        <v>1</v>
      </c>
      <c r="E33" s="14">
        <f t="shared" si="2"/>
        <v>4.5138888888888902E-2</v>
      </c>
      <c r="F33" s="34"/>
      <c r="G33" s="34"/>
      <c r="I33" s="12">
        <f t="shared" si="3"/>
        <v>4.1666666666666678E-2</v>
      </c>
      <c r="J33" s="13" t="s">
        <v>1</v>
      </c>
      <c r="K33" s="14">
        <f t="shared" si="4"/>
        <v>4.5138888888888902E-2</v>
      </c>
      <c r="L33" s="34"/>
      <c r="M33" s="43"/>
      <c r="O33" s="12">
        <f t="shared" si="5"/>
        <v>4.1666666666666678E-2</v>
      </c>
      <c r="P33" s="13" t="s">
        <v>1</v>
      </c>
      <c r="Q33" s="18">
        <f t="shared" si="6"/>
        <v>4.5138888888888902E-2</v>
      </c>
      <c r="R33" s="92">
        <f t="shared" si="0"/>
        <v>0</v>
      </c>
      <c r="S33" s="43"/>
    </row>
    <row r="34" spans="2:19" ht="27" customHeight="1" x14ac:dyDescent="0.4">
      <c r="B34" s="161"/>
      <c r="C34" s="6">
        <f t="shared" si="1"/>
        <v>4.5138888888888902E-2</v>
      </c>
      <c r="D34" s="7" t="s">
        <v>1</v>
      </c>
      <c r="E34" s="8">
        <f t="shared" si="2"/>
        <v>4.8611111111111126E-2</v>
      </c>
      <c r="F34" s="34"/>
      <c r="G34" s="34"/>
      <c r="I34" s="6">
        <f t="shared" si="3"/>
        <v>4.5138888888888902E-2</v>
      </c>
      <c r="J34" s="7" t="s">
        <v>1</v>
      </c>
      <c r="K34" s="8">
        <f t="shared" si="4"/>
        <v>4.8611111111111126E-2</v>
      </c>
      <c r="L34" s="34"/>
      <c r="M34" s="43"/>
      <c r="O34" s="6">
        <f t="shared" si="5"/>
        <v>4.5138888888888902E-2</v>
      </c>
      <c r="P34" s="7" t="s">
        <v>1</v>
      </c>
      <c r="Q34" s="16">
        <f t="shared" si="6"/>
        <v>4.8611111111111126E-2</v>
      </c>
      <c r="R34" s="93">
        <f t="shared" si="0"/>
        <v>0</v>
      </c>
      <c r="S34" s="43"/>
    </row>
    <row r="35" spans="2:19" ht="27" customHeight="1" x14ac:dyDescent="0.4">
      <c r="B35" s="161"/>
      <c r="C35" s="6">
        <f t="shared" si="1"/>
        <v>4.8611111111111126E-2</v>
      </c>
      <c r="D35" s="7" t="s">
        <v>1</v>
      </c>
      <c r="E35" s="8">
        <f t="shared" si="2"/>
        <v>5.208333333333335E-2</v>
      </c>
      <c r="F35" s="35"/>
      <c r="G35" s="35"/>
      <c r="I35" s="6">
        <f t="shared" si="3"/>
        <v>4.8611111111111126E-2</v>
      </c>
      <c r="J35" s="7" t="s">
        <v>1</v>
      </c>
      <c r="K35" s="8">
        <f t="shared" si="4"/>
        <v>5.208333333333335E-2</v>
      </c>
      <c r="L35" s="35"/>
      <c r="M35" s="44"/>
      <c r="O35" s="6">
        <f t="shared" si="5"/>
        <v>4.8611111111111126E-2</v>
      </c>
      <c r="P35" s="7" t="s">
        <v>1</v>
      </c>
      <c r="Q35" s="16">
        <f t="shared" si="6"/>
        <v>5.208333333333335E-2</v>
      </c>
      <c r="R35" s="93">
        <f t="shared" si="0"/>
        <v>0</v>
      </c>
      <c r="S35" s="43"/>
    </row>
    <row r="36" spans="2:19" ht="27" customHeight="1" x14ac:dyDescent="0.4">
      <c r="B36" s="161"/>
      <c r="C36" s="6">
        <f t="shared" si="1"/>
        <v>5.208333333333335E-2</v>
      </c>
      <c r="D36" s="7" t="s">
        <v>1</v>
      </c>
      <c r="E36" s="8">
        <f t="shared" si="2"/>
        <v>5.5555555555555573E-2</v>
      </c>
      <c r="F36" s="35"/>
      <c r="G36" s="35"/>
      <c r="I36" s="6">
        <f t="shared" si="3"/>
        <v>5.208333333333335E-2</v>
      </c>
      <c r="J36" s="7" t="s">
        <v>1</v>
      </c>
      <c r="K36" s="8">
        <f t="shared" si="4"/>
        <v>5.5555555555555573E-2</v>
      </c>
      <c r="L36" s="35"/>
      <c r="M36" s="44"/>
      <c r="O36" s="6">
        <f t="shared" si="5"/>
        <v>5.208333333333335E-2</v>
      </c>
      <c r="P36" s="7" t="s">
        <v>1</v>
      </c>
      <c r="Q36" s="16">
        <f t="shared" si="6"/>
        <v>5.5555555555555573E-2</v>
      </c>
      <c r="R36" s="93">
        <f t="shared" si="0"/>
        <v>0</v>
      </c>
      <c r="S36" s="43"/>
    </row>
    <row r="37" spans="2:19" ht="27" customHeight="1" x14ac:dyDescent="0.4">
      <c r="B37" s="161"/>
      <c r="C37" s="6">
        <f t="shared" si="1"/>
        <v>5.5555555555555573E-2</v>
      </c>
      <c r="D37" s="7" t="s">
        <v>1</v>
      </c>
      <c r="E37" s="8">
        <f t="shared" si="2"/>
        <v>5.9027777777777797E-2</v>
      </c>
      <c r="F37" s="35"/>
      <c r="G37" s="35"/>
      <c r="I37" s="6">
        <f t="shared" si="3"/>
        <v>5.5555555555555573E-2</v>
      </c>
      <c r="J37" s="7" t="s">
        <v>1</v>
      </c>
      <c r="K37" s="8">
        <f t="shared" si="4"/>
        <v>5.9027777777777797E-2</v>
      </c>
      <c r="L37" s="35"/>
      <c r="M37" s="44"/>
      <c r="O37" s="6">
        <f t="shared" si="5"/>
        <v>5.5555555555555573E-2</v>
      </c>
      <c r="P37" s="7" t="s">
        <v>1</v>
      </c>
      <c r="Q37" s="16">
        <f t="shared" si="6"/>
        <v>5.9027777777777797E-2</v>
      </c>
      <c r="R37" s="93">
        <f t="shared" si="0"/>
        <v>0</v>
      </c>
      <c r="S37" s="43"/>
    </row>
    <row r="38" spans="2:19" ht="27" customHeight="1" x14ac:dyDescent="0.4">
      <c r="B38" s="161"/>
      <c r="C38" s="9">
        <f t="shared" si="1"/>
        <v>5.9027777777777797E-2</v>
      </c>
      <c r="D38" s="10" t="s">
        <v>1</v>
      </c>
      <c r="E38" s="11">
        <f t="shared" si="2"/>
        <v>6.2500000000000014E-2</v>
      </c>
      <c r="F38" s="36"/>
      <c r="G38" s="36"/>
      <c r="I38" s="9">
        <f t="shared" si="3"/>
        <v>5.9027777777777797E-2</v>
      </c>
      <c r="J38" s="10" t="s">
        <v>1</v>
      </c>
      <c r="K38" s="11">
        <f t="shared" si="4"/>
        <v>6.2500000000000014E-2</v>
      </c>
      <c r="L38" s="36"/>
      <c r="M38" s="130"/>
      <c r="O38" s="9">
        <f t="shared" si="5"/>
        <v>5.9027777777777797E-2</v>
      </c>
      <c r="P38" s="10" t="s">
        <v>1</v>
      </c>
      <c r="Q38" s="17">
        <f t="shared" si="6"/>
        <v>6.2500000000000014E-2</v>
      </c>
      <c r="R38" s="30">
        <f t="shared" si="0"/>
        <v>0</v>
      </c>
      <c r="S38" s="130"/>
    </row>
    <row r="39" spans="2:19" x14ac:dyDescent="0.4">
      <c r="C39" s="2"/>
      <c r="D39" s="1"/>
      <c r="E39" s="2"/>
    </row>
    <row r="40" spans="2:19" x14ac:dyDescent="0.4">
      <c r="C40" s="2"/>
      <c r="D40" s="1"/>
      <c r="E40" s="2"/>
    </row>
    <row r="41" spans="2:19" x14ac:dyDescent="0.4">
      <c r="C41" s="2"/>
      <c r="D41" s="1"/>
      <c r="E41" s="2"/>
    </row>
    <row r="42" spans="2:19" x14ac:dyDescent="0.4">
      <c r="C42" s="2"/>
      <c r="D42" s="1"/>
      <c r="E42" s="2"/>
    </row>
    <row r="43" spans="2:19" x14ac:dyDescent="0.4">
      <c r="C43" s="2"/>
      <c r="D43" s="1"/>
      <c r="E43" s="2"/>
    </row>
    <row r="44" spans="2:19" x14ac:dyDescent="0.4">
      <c r="C44" s="2"/>
      <c r="D44" s="1"/>
      <c r="E44" s="2"/>
    </row>
    <row r="45" spans="2:19" x14ac:dyDescent="0.4">
      <c r="C45" s="2"/>
      <c r="D45" s="1"/>
      <c r="E45" s="2"/>
    </row>
    <row r="46" spans="2:19" x14ac:dyDescent="0.4">
      <c r="C46" s="2"/>
      <c r="D46" s="1"/>
      <c r="E46" s="2"/>
    </row>
    <row r="47" spans="2:19" x14ac:dyDescent="0.4">
      <c r="C47" s="2"/>
      <c r="D47" s="1"/>
      <c r="E47" s="2"/>
    </row>
    <row r="48" spans="2:19" x14ac:dyDescent="0.4">
      <c r="C48" s="2"/>
      <c r="D48" s="1"/>
      <c r="E48" s="2"/>
    </row>
    <row r="49" spans="3:5" x14ac:dyDescent="0.4">
      <c r="C49" s="2"/>
      <c r="D49" s="1"/>
      <c r="E49" s="2"/>
    </row>
  </sheetData>
  <mergeCells count="21">
    <mergeCell ref="I20:K20"/>
    <mergeCell ref="O20:Q20"/>
    <mergeCell ref="B21:B32"/>
    <mergeCell ref="S21:S32"/>
    <mergeCell ref="B33:B38"/>
    <mergeCell ref="B12:D12"/>
    <mergeCell ref="E12:G12"/>
    <mergeCell ref="B20:E20"/>
    <mergeCell ref="B8:D8"/>
    <mergeCell ref="E8:G8"/>
    <mergeCell ref="B9:D9"/>
    <mergeCell ref="E9:G9"/>
    <mergeCell ref="B10:D10"/>
    <mergeCell ref="B11:D11"/>
    <mergeCell ref="E11:G11"/>
    <mergeCell ref="B5:D5"/>
    <mergeCell ref="E5:G5"/>
    <mergeCell ref="B6:D6"/>
    <mergeCell ref="E6:G6"/>
    <mergeCell ref="B7:D7"/>
    <mergeCell ref="E7:G7"/>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EB259-6D39-4A14-BE22-BDBBF89BF879}">
  <dimension ref="A1:Q37"/>
  <sheetViews>
    <sheetView showGridLines="0" view="pageBreakPreview" zoomScale="70" zoomScaleNormal="85" zoomScaleSheetLayoutView="70" workbookViewId="0">
      <selection activeCell="W9" sqref="W9"/>
    </sheetView>
  </sheetViews>
  <sheetFormatPr defaultColWidth="8.625" defaultRowHeight="18.75" x14ac:dyDescent="0.4"/>
  <cols>
    <col min="1" max="1" width="2.25" style="22" customWidth="1"/>
    <col min="2" max="2" width="3.5" style="22" customWidth="1"/>
    <col min="3" max="4" width="8.625" style="22" customWidth="1"/>
    <col min="5" max="17" width="8.625" style="22"/>
    <col min="18" max="18" width="8.625" style="22" customWidth="1"/>
    <col min="19" max="16384" width="8.625" style="22"/>
  </cols>
  <sheetData>
    <row r="1" spans="2:7" x14ac:dyDescent="0.4">
      <c r="C1" s="58"/>
      <c r="D1" s="51"/>
      <c r="E1" s="58"/>
    </row>
    <row r="2" spans="2:7" x14ac:dyDescent="0.4">
      <c r="B2" s="22" t="s">
        <v>32</v>
      </c>
    </row>
    <row r="3" spans="2:7" ht="20.25" x14ac:dyDescent="0.4">
      <c r="B3" s="109" t="s">
        <v>64</v>
      </c>
    </row>
    <row r="5" spans="2:7" x14ac:dyDescent="0.4">
      <c r="B5" s="133" t="s">
        <v>0</v>
      </c>
      <c r="C5" s="134"/>
      <c r="D5" s="135"/>
      <c r="E5" s="165" t="s">
        <v>15</v>
      </c>
      <c r="F5" s="165"/>
      <c r="G5" s="165"/>
    </row>
    <row r="6" spans="2:7" x14ac:dyDescent="0.4">
      <c r="B6" s="133" t="s">
        <v>3</v>
      </c>
      <c r="C6" s="134"/>
      <c r="D6" s="135"/>
      <c r="E6" s="165" t="s">
        <v>31</v>
      </c>
      <c r="F6" s="165"/>
      <c r="G6" s="165"/>
    </row>
    <row r="7" spans="2:7" x14ac:dyDescent="0.4">
      <c r="B7" s="142" t="s">
        <v>22</v>
      </c>
      <c r="C7" s="143"/>
      <c r="D7" s="144"/>
      <c r="E7" s="165" t="s">
        <v>19</v>
      </c>
      <c r="F7" s="165"/>
      <c r="G7" s="165"/>
    </row>
    <row r="8" spans="2:7" x14ac:dyDescent="0.4">
      <c r="B8" s="142" t="s">
        <v>5</v>
      </c>
      <c r="C8" s="143"/>
      <c r="D8" s="144"/>
      <c r="E8" s="169">
        <v>500</v>
      </c>
      <c r="F8" s="170"/>
      <c r="G8" s="171"/>
    </row>
    <row r="9" spans="2:7" x14ac:dyDescent="0.4">
      <c r="B9" s="133" t="s">
        <v>7</v>
      </c>
      <c r="C9" s="134"/>
      <c r="D9" s="135"/>
      <c r="E9" s="128">
        <v>0.45833333333333331</v>
      </c>
      <c r="F9" s="126" t="s">
        <v>1</v>
      </c>
      <c r="G9" s="21">
        <f>E9+TIME(1,30,0)</f>
        <v>0.52083333333333326</v>
      </c>
    </row>
    <row r="10" spans="2:7" x14ac:dyDescent="0.4">
      <c r="B10" s="133" t="s">
        <v>33</v>
      </c>
      <c r="C10" s="134"/>
      <c r="D10" s="135"/>
      <c r="E10" s="165" t="s">
        <v>39</v>
      </c>
      <c r="F10" s="165"/>
      <c r="G10" s="165"/>
    </row>
    <row r="11" spans="2:7" x14ac:dyDescent="0.4">
      <c r="B11" s="133" t="s">
        <v>34</v>
      </c>
      <c r="C11" s="134"/>
      <c r="D11" s="135"/>
      <c r="E11" s="165" t="s">
        <v>38</v>
      </c>
      <c r="F11" s="165"/>
      <c r="G11" s="165"/>
    </row>
    <row r="12" spans="2:7" x14ac:dyDescent="0.4">
      <c r="B12" s="140" t="s">
        <v>35</v>
      </c>
      <c r="C12" s="140"/>
      <c r="D12" s="140"/>
      <c r="E12" s="186">
        <v>3.9E-2</v>
      </c>
      <c r="F12" s="186"/>
      <c r="G12" s="186"/>
    </row>
    <row r="13" spans="2:7" x14ac:dyDescent="0.4">
      <c r="B13" s="50" t="s">
        <v>9</v>
      </c>
      <c r="C13" s="51"/>
      <c r="D13" s="51"/>
      <c r="E13" s="81"/>
      <c r="F13" s="81"/>
      <c r="G13" s="81"/>
    </row>
    <row r="14" spans="2:7" x14ac:dyDescent="0.4">
      <c r="B14" s="22" t="s">
        <v>36</v>
      </c>
      <c r="C14" s="51"/>
      <c r="D14" s="51"/>
    </row>
    <row r="15" spans="2:7" x14ac:dyDescent="0.4">
      <c r="B15" s="33" t="s">
        <v>66</v>
      </c>
      <c r="C15" s="51"/>
      <c r="D15" s="51"/>
    </row>
    <row r="16" spans="2:7" x14ac:dyDescent="0.4">
      <c r="B16" s="33"/>
      <c r="C16" s="51"/>
      <c r="D16" s="51"/>
    </row>
    <row r="18" spans="1:17" x14ac:dyDescent="0.4">
      <c r="B18" s="22" t="s">
        <v>24</v>
      </c>
      <c r="H18" s="22" t="s">
        <v>25</v>
      </c>
      <c r="M18" s="22" t="s">
        <v>26</v>
      </c>
    </row>
    <row r="19" spans="1:17" ht="56.25" x14ac:dyDescent="0.4">
      <c r="B19" s="140" t="s">
        <v>2</v>
      </c>
      <c r="C19" s="140"/>
      <c r="D19" s="140"/>
      <c r="E19" s="140"/>
      <c r="F19" s="52" t="s">
        <v>27</v>
      </c>
      <c r="G19" s="51"/>
      <c r="H19" s="133" t="s">
        <v>2</v>
      </c>
      <c r="I19" s="134"/>
      <c r="J19" s="135"/>
      <c r="K19" s="52" t="s">
        <v>28</v>
      </c>
      <c r="L19" s="51"/>
      <c r="M19" s="133" t="s">
        <v>2</v>
      </c>
      <c r="N19" s="134"/>
      <c r="O19" s="135"/>
      <c r="P19" s="53" t="s">
        <v>29</v>
      </c>
      <c r="Q19" s="25" t="s">
        <v>30</v>
      </c>
    </row>
    <row r="20" spans="1:17" ht="27" customHeight="1" x14ac:dyDescent="0.4">
      <c r="A20" s="51"/>
      <c r="B20" s="199" t="s">
        <v>8</v>
      </c>
      <c r="C20" s="54">
        <f>E9</f>
        <v>0.45833333333333331</v>
      </c>
      <c r="D20" s="55" t="s">
        <v>1</v>
      </c>
      <c r="E20" s="56">
        <f>C20+TIME(0,5,0)</f>
        <v>0.46180555555555552</v>
      </c>
      <c r="F20" s="57">
        <v>1000</v>
      </c>
      <c r="G20" s="58"/>
      <c r="H20" s="54">
        <f>C20</f>
        <v>0.45833333333333331</v>
      </c>
      <c r="I20" s="55" t="s">
        <v>1</v>
      </c>
      <c r="J20" s="56">
        <f>H20+TIME(0,5,0)</f>
        <v>0.46180555555555552</v>
      </c>
      <c r="K20" s="79">
        <v>1000</v>
      </c>
      <c r="L20" s="58"/>
      <c r="M20" s="54">
        <f>H20</f>
        <v>0.45833333333333331</v>
      </c>
      <c r="N20" s="55" t="s">
        <v>1</v>
      </c>
      <c r="O20" s="59">
        <f>M20+TIME(0,5,0)</f>
        <v>0.46180555555555552</v>
      </c>
      <c r="P20" s="82">
        <f>F20-K20</f>
        <v>0</v>
      </c>
      <c r="Q20" s="183" t="s">
        <v>11</v>
      </c>
    </row>
    <row r="21" spans="1:17" ht="27" customHeight="1" x14ac:dyDescent="0.4">
      <c r="A21" s="51"/>
      <c r="B21" s="156"/>
      <c r="C21" s="61">
        <f>E20</f>
        <v>0.46180555555555552</v>
      </c>
      <c r="D21" s="62" t="s">
        <v>1</v>
      </c>
      <c r="E21" s="63">
        <f>C21+TIME(0,5,0)</f>
        <v>0.46527777777777773</v>
      </c>
      <c r="F21" s="87">
        <v>1050</v>
      </c>
      <c r="G21" s="51"/>
      <c r="H21" s="61">
        <f>J20</f>
        <v>0.46180555555555552</v>
      </c>
      <c r="I21" s="62" t="s">
        <v>1</v>
      </c>
      <c r="J21" s="63">
        <f>H21+TIME(0,5,0)</f>
        <v>0.46527777777777773</v>
      </c>
      <c r="K21" s="87">
        <v>1000</v>
      </c>
      <c r="L21" s="51"/>
      <c r="M21" s="61">
        <f>O20</f>
        <v>0.46180555555555552</v>
      </c>
      <c r="N21" s="62" t="s">
        <v>1</v>
      </c>
      <c r="O21" s="64">
        <f>M21+TIME(0,5,0)</f>
        <v>0.46527777777777773</v>
      </c>
      <c r="P21" s="84">
        <f t="shared" ref="P21:P33" si="0">F21-K21</f>
        <v>50</v>
      </c>
      <c r="Q21" s="184"/>
    </row>
    <row r="22" spans="1:17" ht="27" customHeight="1" x14ac:dyDescent="0.4">
      <c r="A22" s="51"/>
      <c r="B22" s="156"/>
      <c r="C22" s="61">
        <f t="shared" ref="C22:C37" si="1">E21</f>
        <v>0.46527777777777773</v>
      </c>
      <c r="D22" s="62" t="s">
        <v>1</v>
      </c>
      <c r="E22" s="63">
        <f t="shared" ref="E22:E37" si="2">C22+TIME(0,5,0)</f>
        <v>0.46874999999999994</v>
      </c>
      <c r="F22" s="80" t="s">
        <v>13</v>
      </c>
      <c r="G22" s="58"/>
      <c r="H22" s="61">
        <f t="shared" ref="H22:H37" si="3">J21</f>
        <v>0.46527777777777773</v>
      </c>
      <c r="I22" s="62" t="s">
        <v>1</v>
      </c>
      <c r="J22" s="63">
        <f t="shared" ref="J22:J37" si="4">H22+TIME(0,5,0)</f>
        <v>0.46874999999999994</v>
      </c>
      <c r="K22" s="80" t="s">
        <v>13</v>
      </c>
      <c r="L22" s="58"/>
      <c r="M22" s="61">
        <f t="shared" ref="M22:M37" si="5">O21</f>
        <v>0.46527777777777773</v>
      </c>
      <c r="N22" s="62" t="s">
        <v>1</v>
      </c>
      <c r="O22" s="64">
        <f t="shared" ref="O22:O37" si="6">M22+TIME(0,5,0)</f>
        <v>0.46874999999999994</v>
      </c>
      <c r="P22" s="67" t="s">
        <v>13</v>
      </c>
      <c r="Q22" s="184"/>
    </row>
    <row r="23" spans="1:17" ht="27" customHeight="1" x14ac:dyDescent="0.4">
      <c r="B23" s="156"/>
      <c r="C23" s="61">
        <f t="shared" si="1"/>
        <v>0.46874999999999994</v>
      </c>
      <c r="D23" s="62" t="s">
        <v>1</v>
      </c>
      <c r="E23" s="63">
        <f t="shared" si="2"/>
        <v>0.47222222222222215</v>
      </c>
      <c r="F23" s="80" t="s">
        <v>13</v>
      </c>
      <c r="H23" s="61">
        <f t="shared" si="3"/>
        <v>0.46874999999999994</v>
      </c>
      <c r="I23" s="62" t="s">
        <v>1</v>
      </c>
      <c r="J23" s="63">
        <f t="shared" si="4"/>
        <v>0.47222222222222215</v>
      </c>
      <c r="K23" s="80" t="s">
        <v>13</v>
      </c>
      <c r="M23" s="61">
        <f t="shared" si="5"/>
        <v>0.46874999999999994</v>
      </c>
      <c r="N23" s="62" t="s">
        <v>1</v>
      </c>
      <c r="O23" s="64">
        <f t="shared" si="6"/>
        <v>0.47222222222222215</v>
      </c>
      <c r="P23" s="67" t="s">
        <v>13</v>
      </c>
      <c r="Q23" s="184"/>
    </row>
    <row r="24" spans="1:17" ht="27" customHeight="1" x14ac:dyDescent="0.4">
      <c r="B24" s="156"/>
      <c r="C24" s="61">
        <f t="shared" si="1"/>
        <v>0.47222222222222215</v>
      </c>
      <c r="D24" s="62" t="s">
        <v>1</v>
      </c>
      <c r="E24" s="63">
        <f t="shared" si="2"/>
        <v>0.47569444444444436</v>
      </c>
      <c r="F24" s="80" t="s">
        <v>13</v>
      </c>
      <c r="H24" s="61">
        <f t="shared" si="3"/>
        <v>0.47222222222222215</v>
      </c>
      <c r="I24" s="62" t="s">
        <v>1</v>
      </c>
      <c r="J24" s="63">
        <f t="shared" si="4"/>
        <v>0.47569444444444436</v>
      </c>
      <c r="K24" s="80" t="s">
        <v>13</v>
      </c>
      <c r="M24" s="61">
        <f t="shared" si="5"/>
        <v>0.47222222222222215</v>
      </c>
      <c r="N24" s="62" t="s">
        <v>1</v>
      </c>
      <c r="O24" s="64">
        <f t="shared" si="6"/>
        <v>0.47569444444444436</v>
      </c>
      <c r="P24" s="67" t="s">
        <v>13</v>
      </c>
      <c r="Q24" s="184"/>
    </row>
    <row r="25" spans="1:17" ht="27" customHeight="1" x14ac:dyDescent="0.4">
      <c r="B25" s="156"/>
      <c r="C25" s="61">
        <f t="shared" si="1"/>
        <v>0.47569444444444436</v>
      </c>
      <c r="D25" s="62" t="s">
        <v>1</v>
      </c>
      <c r="E25" s="63">
        <f t="shared" si="2"/>
        <v>0.47916666666666657</v>
      </c>
      <c r="F25" s="88"/>
      <c r="H25" s="61">
        <f t="shared" si="3"/>
        <v>0.47569444444444436</v>
      </c>
      <c r="I25" s="62" t="s">
        <v>1</v>
      </c>
      <c r="J25" s="63">
        <f t="shared" si="4"/>
        <v>0.47916666666666657</v>
      </c>
      <c r="K25" s="88"/>
      <c r="M25" s="61">
        <f t="shared" si="5"/>
        <v>0.47569444444444436</v>
      </c>
      <c r="N25" s="62" t="s">
        <v>1</v>
      </c>
      <c r="O25" s="64">
        <f t="shared" si="6"/>
        <v>0.47916666666666657</v>
      </c>
      <c r="P25" s="84"/>
      <c r="Q25" s="184"/>
    </row>
    <row r="26" spans="1:17" ht="27" customHeight="1" x14ac:dyDescent="0.4">
      <c r="B26" s="156"/>
      <c r="C26" s="61">
        <f t="shared" si="1"/>
        <v>0.47916666666666657</v>
      </c>
      <c r="D26" s="62" t="s">
        <v>1</v>
      </c>
      <c r="E26" s="63">
        <f t="shared" si="2"/>
        <v>0.48263888888888878</v>
      </c>
      <c r="F26" s="88"/>
      <c r="H26" s="61">
        <f t="shared" si="3"/>
        <v>0.47916666666666657</v>
      </c>
      <c r="I26" s="62" t="s">
        <v>1</v>
      </c>
      <c r="J26" s="63">
        <f t="shared" si="4"/>
        <v>0.48263888888888878</v>
      </c>
      <c r="K26" s="88"/>
      <c r="M26" s="61">
        <f t="shared" si="5"/>
        <v>0.47916666666666657</v>
      </c>
      <c r="N26" s="62" t="s">
        <v>1</v>
      </c>
      <c r="O26" s="64">
        <f t="shared" si="6"/>
        <v>0.48263888888888878</v>
      </c>
      <c r="P26" s="84"/>
      <c r="Q26" s="184"/>
    </row>
    <row r="27" spans="1:17" ht="27" customHeight="1" x14ac:dyDescent="0.4">
      <c r="B27" s="156"/>
      <c r="C27" s="61">
        <f t="shared" si="1"/>
        <v>0.48263888888888878</v>
      </c>
      <c r="D27" s="62" t="s">
        <v>1</v>
      </c>
      <c r="E27" s="63">
        <f t="shared" si="2"/>
        <v>0.48611111111111099</v>
      </c>
      <c r="F27" s="88"/>
      <c r="H27" s="61">
        <f t="shared" si="3"/>
        <v>0.48263888888888878</v>
      </c>
      <c r="I27" s="62" t="s">
        <v>1</v>
      </c>
      <c r="J27" s="63">
        <f t="shared" si="4"/>
        <v>0.48611111111111099</v>
      </c>
      <c r="K27" s="88"/>
      <c r="M27" s="61">
        <f t="shared" si="5"/>
        <v>0.48263888888888878</v>
      </c>
      <c r="N27" s="62" t="s">
        <v>1</v>
      </c>
      <c r="O27" s="64">
        <f t="shared" si="6"/>
        <v>0.48611111111111099</v>
      </c>
      <c r="P27" s="84"/>
      <c r="Q27" s="184"/>
    </row>
    <row r="28" spans="1:17" ht="27" customHeight="1" x14ac:dyDescent="0.4">
      <c r="B28" s="156"/>
      <c r="C28" s="61">
        <f t="shared" si="1"/>
        <v>0.48611111111111099</v>
      </c>
      <c r="D28" s="62" t="s">
        <v>1</v>
      </c>
      <c r="E28" s="63">
        <f t="shared" si="2"/>
        <v>0.4895833333333332</v>
      </c>
      <c r="F28" s="88"/>
      <c r="H28" s="61">
        <f t="shared" si="3"/>
        <v>0.48611111111111099</v>
      </c>
      <c r="I28" s="62" t="s">
        <v>1</v>
      </c>
      <c r="J28" s="63">
        <f t="shared" si="4"/>
        <v>0.4895833333333332</v>
      </c>
      <c r="K28" s="88"/>
      <c r="M28" s="61">
        <f t="shared" si="5"/>
        <v>0.48611111111111099</v>
      </c>
      <c r="N28" s="62" t="s">
        <v>1</v>
      </c>
      <c r="O28" s="64">
        <f t="shared" si="6"/>
        <v>0.4895833333333332</v>
      </c>
      <c r="P28" s="84"/>
      <c r="Q28" s="184"/>
    </row>
    <row r="29" spans="1:17" ht="27" customHeight="1" x14ac:dyDescent="0.4">
      <c r="B29" s="156"/>
      <c r="C29" s="61">
        <f t="shared" si="1"/>
        <v>0.4895833333333332</v>
      </c>
      <c r="D29" s="62" t="s">
        <v>1</v>
      </c>
      <c r="E29" s="63">
        <f t="shared" si="2"/>
        <v>0.49305555555555541</v>
      </c>
      <c r="F29" s="88"/>
      <c r="H29" s="61">
        <f t="shared" si="3"/>
        <v>0.4895833333333332</v>
      </c>
      <c r="I29" s="62" t="s">
        <v>1</v>
      </c>
      <c r="J29" s="63">
        <f t="shared" si="4"/>
        <v>0.49305555555555541</v>
      </c>
      <c r="K29" s="88"/>
      <c r="M29" s="61">
        <f t="shared" si="5"/>
        <v>0.4895833333333332</v>
      </c>
      <c r="N29" s="62" t="s">
        <v>1</v>
      </c>
      <c r="O29" s="64">
        <f t="shared" si="6"/>
        <v>0.49305555555555541</v>
      </c>
      <c r="P29" s="84"/>
      <c r="Q29" s="184"/>
    </row>
    <row r="30" spans="1:17" ht="27" customHeight="1" x14ac:dyDescent="0.4">
      <c r="B30" s="156"/>
      <c r="C30" s="61">
        <f t="shared" si="1"/>
        <v>0.49305555555555541</v>
      </c>
      <c r="D30" s="62" t="s">
        <v>1</v>
      </c>
      <c r="E30" s="63">
        <f t="shared" si="2"/>
        <v>0.49652777777777762</v>
      </c>
      <c r="F30" s="88"/>
      <c r="H30" s="61">
        <f t="shared" si="3"/>
        <v>0.49305555555555541</v>
      </c>
      <c r="I30" s="62" t="s">
        <v>1</v>
      </c>
      <c r="J30" s="63">
        <f t="shared" si="4"/>
        <v>0.49652777777777762</v>
      </c>
      <c r="K30" s="88"/>
      <c r="M30" s="61">
        <f t="shared" si="5"/>
        <v>0.49305555555555541</v>
      </c>
      <c r="N30" s="62" t="s">
        <v>1</v>
      </c>
      <c r="O30" s="64">
        <f t="shared" si="6"/>
        <v>0.49652777777777762</v>
      </c>
      <c r="P30" s="84"/>
      <c r="Q30" s="184"/>
    </row>
    <row r="31" spans="1:17" ht="27" customHeight="1" x14ac:dyDescent="0.4">
      <c r="B31" s="157"/>
      <c r="C31" s="69">
        <f t="shared" si="1"/>
        <v>0.49652777777777762</v>
      </c>
      <c r="D31" s="70" t="s">
        <v>1</v>
      </c>
      <c r="E31" s="71">
        <f t="shared" si="2"/>
        <v>0.49999999999999983</v>
      </c>
      <c r="F31" s="89"/>
      <c r="H31" s="69">
        <f t="shared" si="3"/>
        <v>0.49652777777777762</v>
      </c>
      <c r="I31" s="70" t="s">
        <v>1</v>
      </c>
      <c r="J31" s="71">
        <f t="shared" si="4"/>
        <v>0.49999999999999983</v>
      </c>
      <c r="K31" s="89"/>
      <c r="M31" s="69">
        <f t="shared" si="5"/>
        <v>0.49652777777777762</v>
      </c>
      <c r="N31" s="70" t="s">
        <v>1</v>
      </c>
      <c r="O31" s="73">
        <f t="shared" si="6"/>
        <v>0.49999999999999983</v>
      </c>
      <c r="P31" s="86"/>
      <c r="Q31" s="185"/>
    </row>
    <row r="32" spans="1:17" ht="27" customHeight="1" x14ac:dyDescent="0.4">
      <c r="B32" s="161" t="s">
        <v>59</v>
      </c>
      <c r="C32" s="75">
        <f t="shared" si="1"/>
        <v>0.49999999999999983</v>
      </c>
      <c r="D32" s="76" t="s">
        <v>1</v>
      </c>
      <c r="E32" s="77">
        <f t="shared" si="2"/>
        <v>0.5034722222222221</v>
      </c>
      <c r="F32" s="79">
        <v>2000</v>
      </c>
      <c r="H32" s="75">
        <f t="shared" si="3"/>
        <v>0.49999999999999983</v>
      </c>
      <c r="I32" s="76" t="s">
        <v>1</v>
      </c>
      <c r="J32" s="77">
        <f t="shared" si="4"/>
        <v>0.5034722222222221</v>
      </c>
      <c r="K32" s="79">
        <v>1500</v>
      </c>
      <c r="M32" s="75">
        <f t="shared" si="5"/>
        <v>0.49999999999999983</v>
      </c>
      <c r="N32" s="76" t="s">
        <v>1</v>
      </c>
      <c r="O32" s="78">
        <f t="shared" si="6"/>
        <v>0.5034722222222221</v>
      </c>
      <c r="P32" s="60">
        <f t="shared" si="0"/>
        <v>500</v>
      </c>
      <c r="Q32" s="79">
        <v>500</v>
      </c>
    </row>
    <row r="33" spans="2:17" ht="27" customHeight="1" x14ac:dyDescent="0.4">
      <c r="B33" s="161"/>
      <c r="C33" s="61">
        <f t="shared" si="1"/>
        <v>0.5034722222222221</v>
      </c>
      <c r="D33" s="62" t="s">
        <v>1</v>
      </c>
      <c r="E33" s="63">
        <f t="shared" si="2"/>
        <v>0.50694444444444431</v>
      </c>
      <c r="F33" s="87">
        <v>2050</v>
      </c>
      <c r="H33" s="61">
        <f t="shared" si="3"/>
        <v>0.5034722222222221</v>
      </c>
      <c r="I33" s="62" t="s">
        <v>1</v>
      </c>
      <c r="J33" s="63">
        <f t="shared" si="4"/>
        <v>0.50694444444444431</v>
      </c>
      <c r="K33" s="87">
        <v>1550</v>
      </c>
      <c r="M33" s="61">
        <f t="shared" si="5"/>
        <v>0.5034722222222221</v>
      </c>
      <c r="N33" s="62" t="s">
        <v>1</v>
      </c>
      <c r="O33" s="64">
        <f t="shared" si="6"/>
        <v>0.50694444444444431</v>
      </c>
      <c r="P33" s="65">
        <f t="shared" si="0"/>
        <v>500</v>
      </c>
      <c r="Q33" s="87">
        <v>500</v>
      </c>
    </row>
    <row r="34" spans="2:17" ht="27" customHeight="1" x14ac:dyDescent="0.4">
      <c r="B34" s="161"/>
      <c r="C34" s="61">
        <f t="shared" si="1"/>
        <v>0.50694444444444431</v>
      </c>
      <c r="D34" s="62" t="s">
        <v>1</v>
      </c>
      <c r="E34" s="63">
        <f t="shared" si="2"/>
        <v>0.51041666666666652</v>
      </c>
      <c r="F34" s="80" t="s">
        <v>13</v>
      </c>
      <c r="H34" s="61">
        <f t="shared" si="3"/>
        <v>0.50694444444444431</v>
      </c>
      <c r="I34" s="62" t="s">
        <v>1</v>
      </c>
      <c r="J34" s="63">
        <f t="shared" si="4"/>
        <v>0.51041666666666652</v>
      </c>
      <c r="K34" s="80" t="s">
        <v>13</v>
      </c>
      <c r="M34" s="61">
        <f t="shared" si="5"/>
        <v>0.50694444444444431</v>
      </c>
      <c r="N34" s="62" t="s">
        <v>1</v>
      </c>
      <c r="O34" s="64">
        <f t="shared" si="6"/>
        <v>0.51041666666666652</v>
      </c>
      <c r="P34" s="67" t="s">
        <v>13</v>
      </c>
      <c r="Q34" s="80" t="s">
        <v>13</v>
      </c>
    </row>
    <row r="35" spans="2:17" ht="27" customHeight="1" x14ac:dyDescent="0.4">
      <c r="B35" s="161"/>
      <c r="C35" s="61">
        <f t="shared" si="1"/>
        <v>0.51041666666666652</v>
      </c>
      <c r="D35" s="62" t="s">
        <v>1</v>
      </c>
      <c r="E35" s="63">
        <f t="shared" si="2"/>
        <v>0.51388888888888873</v>
      </c>
      <c r="F35" s="80" t="s">
        <v>13</v>
      </c>
      <c r="H35" s="61">
        <f t="shared" si="3"/>
        <v>0.51041666666666652</v>
      </c>
      <c r="I35" s="62" t="s">
        <v>1</v>
      </c>
      <c r="J35" s="63">
        <f t="shared" si="4"/>
        <v>0.51388888888888873</v>
      </c>
      <c r="K35" s="80" t="s">
        <v>13</v>
      </c>
      <c r="M35" s="61">
        <f t="shared" si="5"/>
        <v>0.51041666666666652</v>
      </c>
      <c r="N35" s="62" t="s">
        <v>1</v>
      </c>
      <c r="O35" s="64">
        <f t="shared" si="6"/>
        <v>0.51388888888888873</v>
      </c>
      <c r="P35" s="67" t="s">
        <v>13</v>
      </c>
      <c r="Q35" s="80" t="s">
        <v>13</v>
      </c>
    </row>
    <row r="36" spans="2:17" ht="27" customHeight="1" x14ac:dyDescent="0.4">
      <c r="B36" s="161"/>
      <c r="C36" s="61">
        <f t="shared" si="1"/>
        <v>0.51388888888888873</v>
      </c>
      <c r="D36" s="62" t="s">
        <v>1</v>
      </c>
      <c r="E36" s="63">
        <f t="shared" si="2"/>
        <v>0.51736111111111094</v>
      </c>
      <c r="F36" s="80" t="s">
        <v>13</v>
      </c>
      <c r="H36" s="61">
        <f t="shared" si="3"/>
        <v>0.51388888888888873</v>
      </c>
      <c r="I36" s="62" t="s">
        <v>1</v>
      </c>
      <c r="J36" s="63">
        <f t="shared" si="4"/>
        <v>0.51736111111111094</v>
      </c>
      <c r="K36" s="80" t="s">
        <v>13</v>
      </c>
      <c r="M36" s="61">
        <f t="shared" si="5"/>
        <v>0.51388888888888873</v>
      </c>
      <c r="N36" s="62" t="s">
        <v>1</v>
      </c>
      <c r="O36" s="64">
        <f t="shared" si="6"/>
        <v>0.51736111111111094</v>
      </c>
      <c r="P36" s="67" t="s">
        <v>13</v>
      </c>
      <c r="Q36" s="80" t="s">
        <v>13</v>
      </c>
    </row>
    <row r="37" spans="2:17" ht="27" customHeight="1" x14ac:dyDescent="0.4">
      <c r="B37" s="161"/>
      <c r="C37" s="69">
        <f t="shared" si="1"/>
        <v>0.51736111111111094</v>
      </c>
      <c r="D37" s="70" t="s">
        <v>1</v>
      </c>
      <c r="E37" s="71">
        <f t="shared" si="2"/>
        <v>0.52083333333333315</v>
      </c>
      <c r="F37" s="72"/>
      <c r="H37" s="69">
        <f t="shared" si="3"/>
        <v>0.51736111111111094</v>
      </c>
      <c r="I37" s="70" t="s">
        <v>1</v>
      </c>
      <c r="J37" s="71">
        <f t="shared" si="4"/>
        <v>0.52083333333333315</v>
      </c>
      <c r="K37" s="72"/>
      <c r="M37" s="69">
        <f t="shared" si="5"/>
        <v>0.51736111111111094</v>
      </c>
      <c r="N37" s="70" t="s">
        <v>1</v>
      </c>
      <c r="O37" s="73">
        <f t="shared" si="6"/>
        <v>0.52083333333333315</v>
      </c>
      <c r="P37" s="74"/>
      <c r="Q37" s="72"/>
    </row>
  </sheetData>
  <mergeCells count="21">
    <mergeCell ref="Q20:Q31"/>
    <mergeCell ref="B32:B37"/>
    <mergeCell ref="B12:D12"/>
    <mergeCell ref="E12:G12"/>
    <mergeCell ref="B19:E19"/>
    <mergeCell ref="H19:J19"/>
    <mergeCell ref="M19:O19"/>
    <mergeCell ref="B20:B31"/>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70866141732283472" right="0.70866141732283472" top="0.74803149606299213" bottom="0.74803149606299213" header="0.31496062992125984" footer="0.31496062992125984"/>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AE178-0B9E-4F46-B8A1-6688B20661AB}">
  <sheetPr>
    <pageSetUpPr fitToPage="1"/>
  </sheetPr>
  <dimension ref="A1:U49"/>
  <sheetViews>
    <sheetView showGridLines="0" view="pageBreakPreview" zoomScale="70" zoomScaleNormal="85" zoomScaleSheetLayoutView="70" workbookViewId="0">
      <selection activeCell="B22" sqref="B22:G26"/>
    </sheetView>
  </sheetViews>
  <sheetFormatPr defaultColWidth="9" defaultRowHeight="18.75" x14ac:dyDescent="0.4"/>
  <cols>
    <col min="1" max="1" width="2.25" style="20" customWidth="1"/>
    <col min="2" max="2" width="4.25" style="20" customWidth="1"/>
    <col min="3" max="4" width="9.25" style="20" customWidth="1"/>
    <col min="5" max="10" width="9" style="20"/>
    <col min="11" max="11" width="9" style="20" customWidth="1"/>
    <col min="12" max="19" width="9" style="20"/>
    <col min="20" max="20" width="9.25" style="20" customWidth="1"/>
    <col min="21" max="21" width="9" style="20"/>
    <col min="22" max="22" width="9" style="20" customWidth="1"/>
    <col min="23" max="23" width="9.75" style="20" customWidth="1"/>
    <col min="24" max="24" width="9" style="20" customWidth="1"/>
    <col min="25" max="25" width="3.625" style="20" customWidth="1"/>
    <col min="26" max="16384" width="9" style="20"/>
  </cols>
  <sheetData>
    <row r="1" spans="2:21" s="22" customFormat="1" ht="19.5" customHeight="1" x14ac:dyDescent="0.4">
      <c r="F1" s="51"/>
    </row>
    <row r="2" spans="2:21" s="22" customFormat="1" x14ac:dyDescent="0.4">
      <c r="B2" s="22" t="s">
        <v>32</v>
      </c>
      <c r="F2" s="51"/>
    </row>
    <row r="3" spans="2:21" s="22" customFormat="1" ht="24" x14ac:dyDescent="0.4">
      <c r="B3" s="108" t="s">
        <v>50</v>
      </c>
      <c r="F3" s="51"/>
    </row>
    <row r="4" spans="2:21" x14ac:dyDescent="0.4">
      <c r="B4" s="22"/>
    </row>
    <row r="5" spans="2:21" ht="5.25" customHeight="1" x14ac:dyDescent="0.4">
      <c r="B5" s="108"/>
    </row>
    <row r="6" spans="2:21" ht="13.5" customHeight="1" x14ac:dyDescent="0.4"/>
    <row r="7" spans="2:21" x14ac:dyDescent="0.4">
      <c r="B7" s="187" t="s">
        <v>0</v>
      </c>
      <c r="C7" s="188"/>
      <c r="D7" s="189"/>
      <c r="E7" s="136"/>
      <c r="F7" s="136"/>
      <c r="G7" s="136"/>
    </row>
    <row r="8" spans="2:21" x14ac:dyDescent="0.4">
      <c r="B8" s="187" t="s">
        <v>3</v>
      </c>
      <c r="C8" s="188"/>
      <c r="D8" s="189"/>
      <c r="E8" s="136"/>
      <c r="F8" s="136"/>
      <c r="G8" s="136"/>
    </row>
    <row r="9" spans="2:21" x14ac:dyDescent="0.4">
      <c r="B9" s="190" t="s">
        <v>22</v>
      </c>
      <c r="C9" s="191"/>
      <c r="D9" s="192"/>
      <c r="E9" s="136"/>
      <c r="F9" s="136"/>
      <c r="G9" s="136"/>
    </row>
    <row r="10" spans="2:21" x14ac:dyDescent="0.4">
      <c r="B10" s="190" t="s">
        <v>5</v>
      </c>
      <c r="C10" s="191"/>
      <c r="D10" s="192"/>
      <c r="E10" s="145"/>
      <c r="F10" s="146"/>
      <c r="G10" s="147"/>
    </row>
    <row r="11" spans="2:21" x14ac:dyDescent="0.4">
      <c r="B11" s="187" t="s">
        <v>7</v>
      </c>
      <c r="C11" s="188"/>
      <c r="D11" s="189"/>
      <c r="E11" s="127"/>
      <c r="F11" s="129" t="s">
        <v>1</v>
      </c>
      <c r="G11" s="110">
        <f>E11+TIME(1,30,0)</f>
        <v>6.25E-2</v>
      </c>
    </row>
    <row r="12" spans="2:21" x14ac:dyDescent="0.4">
      <c r="B12" s="187" t="s">
        <v>53</v>
      </c>
      <c r="C12" s="188"/>
      <c r="D12" s="189"/>
      <c r="E12" s="136"/>
      <c r="F12" s="193"/>
      <c r="G12" s="193"/>
      <c r="U12" s="111"/>
    </row>
    <row r="13" spans="2:21" x14ac:dyDescent="0.4">
      <c r="B13" s="187" t="s">
        <v>34</v>
      </c>
      <c r="C13" s="188"/>
      <c r="D13" s="189"/>
      <c r="E13" s="137"/>
      <c r="F13" s="138"/>
      <c r="G13" s="139"/>
      <c r="U13" s="111"/>
    </row>
    <row r="14" spans="2:21" x14ac:dyDescent="0.4">
      <c r="B14" s="193" t="s">
        <v>35</v>
      </c>
      <c r="C14" s="193"/>
      <c r="D14" s="193"/>
      <c r="E14" s="136"/>
      <c r="F14" s="136"/>
      <c r="G14" s="136"/>
    </row>
    <row r="15" spans="2:21" x14ac:dyDescent="0.4">
      <c r="B15" s="194" t="s">
        <v>16</v>
      </c>
      <c r="C15" s="134"/>
      <c r="D15" s="135"/>
      <c r="E15" s="136"/>
      <c r="F15" s="136"/>
      <c r="G15" s="136"/>
    </row>
    <row r="16" spans="2:21" x14ac:dyDescent="0.4">
      <c r="B16" s="50" t="s">
        <v>9</v>
      </c>
      <c r="C16" s="51"/>
      <c r="D16" s="51"/>
      <c r="E16" s="51"/>
      <c r="F16" s="51"/>
      <c r="G16" s="51"/>
    </row>
    <row r="17" spans="1:20" x14ac:dyDescent="0.4">
      <c r="B17" s="198" t="s">
        <v>66</v>
      </c>
      <c r="C17" s="22"/>
      <c r="D17" s="22"/>
      <c r="E17" s="22"/>
      <c r="F17" s="51"/>
      <c r="G17" s="51"/>
    </row>
    <row r="18" spans="1:20" x14ac:dyDescent="0.4">
      <c r="B18" s="22" t="s">
        <v>58</v>
      </c>
      <c r="C18" s="22"/>
      <c r="D18" s="22"/>
      <c r="E18" s="22"/>
      <c r="F18" s="51"/>
      <c r="G18" s="51"/>
    </row>
    <row r="19" spans="1:20" x14ac:dyDescent="0.4">
      <c r="B19" s="198"/>
      <c r="C19" s="22"/>
      <c r="D19" s="22"/>
      <c r="E19" s="22"/>
      <c r="F19" s="51"/>
      <c r="G19" s="51"/>
    </row>
    <row r="20" spans="1:20" x14ac:dyDescent="0.4">
      <c r="B20" s="22"/>
      <c r="C20" s="22"/>
      <c r="D20" s="22"/>
      <c r="E20" s="22"/>
      <c r="F20" s="51"/>
      <c r="G20" s="51"/>
    </row>
    <row r="21" spans="1:20" x14ac:dyDescent="0.4">
      <c r="B21" s="46"/>
      <c r="C21" s="46"/>
      <c r="D21" s="46"/>
      <c r="E21" s="46"/>
      <c r="F21" s="112"/>
    </row>
    <row r="22" spans="1:20" x14ac:dyDescent="0.4">
      <c r="B22" s="22" t="s">
        <v>76</v>
      </c>
      <c r="C22" s="22"/>
      <c r="D22" s="22"/>
      <c r="E22" s="22"/>
      <c r="F22" s="51"/>
      <c r="G22" s="22"/>
      <c r="K22" s="90"/>
    </row>
    <row r="23" spans="1:20" x14ac:dyDescent="0.4">
      <c r="B23" s="22"/>
      <c r="C23" s="22" t="s">
        <v>67</v>
      </c>
      <c r="D23" s="22"/>
      <c r="E23" s="22"/>
      <c r="F23" s="22"/>
      <c r="G23" s="200"/>
      <c r="K23" s="90"/>
    </row>
    <row r="24" spans="1:20" x14ac:dyDescent="0.4">
      <c r="B24" s="22"/>
      <c r="C24" s="22" t="s">
        <v>70</v>
      </c>
      <c r="D24" s="22"/>
      <c r="E24" s="22"/>
      <c r="F24" s="22"/>
      <c r="G24" s="200"/>
      <c r="K24" s="90"/>
    </row>
    <row r="25" spans="1:20" x14ac:dyDescent="0.4">
      <c r="B25" s="22"/>
      <c r="C25" s="22" t="s">
        <v>72</v>
      </c>
      <c r="D25" s="22"/>
      <c r="E25" s="22"/>
      <c r="F25" s="22"/>
      <c r="G25" s="22"/>
      <c r="H25" s="98"/>
      <c r="I25" s="22" t="s">
        <v>51</v>
      </c>
      <c r="J25" s="22"/>
      <c r="K25" s="22"/>
      <c r="L25" s="22"/>
      <c r="M25" s="98"/>
      <c r="N25" s="98"/>
      <c r="O25" s="20" t="s">
        <v>12</v>
      </c>
    </row>
    <row r="26" spans="1:20" s="1" customFormat="1" ht="88.9" customHeight="1" x14ac:dyDescent="0.4">
      <c r="A26" s="20"/>
      <c r="B26" s="140" t="s">
        <v>2</v>
      </c>
      <c r="C26" s="140"/>
      <c r="D26" s="140"/>
      <c r="E26" s="140"/>
      <c r="F26" s="52" t="s">
        <v>78</v>
      </c>
      <c r="G26" s="52" t="s">
        <v>48</v>
      </c>
      <c r="H26" s="116"/>
      <c r="I26" s="140"/>
      <c r="J26" s="140"/>
      <c r="K26" s="140"/>
      <c r="L26" s="52" t="s">
        <v>41</v>
      </c>
      <c r="M26" s="52" t="s">
        <v>56</v>
      </c>
      <c r="N26" s="116"/>
      <c r="O26" s="152" t="s">
        <v>2</v>
      </c>
      <c r="P26" s="153"/>
      <c r="Q26" s="154"/>
      <c r="R26" s="38" t="s">
        <v>52</v>
      </c>
      <c r="S26" s="25" t="s">
        <v>44</v>
      </c>
    </row>
    <row r="27" spans="1:20" s="1" customFormat="1" ht="27" customHeight="1" x14ac:dyDescent="0.4">
      <c r="B27" s="155" t="s">
        <v>8</v>
      </c>
      <c r="C27" s="3">
        <f>E11</f>
        <v>0</v>
      </c>
      <c r="D27" s="4" t="s">
        <v>1</v>
      </c>
      <c r="E27" s="5">
        <f>C27+TIME(0,5,0)</f>
        <v>3.472222222222222E-3</v>
      </c>
      <c r="F27" s="39"/>
      <c r="G27" s="39"/>
      <c r="H27" s="113"/>
      <c r="I27" s="54">
        <f>C27</f>
        <v>0</v>
      </c>
      <c r="J27" s="55" t="s">
        <v>1</v>
      </c>
      <c r="K27" s="56">
        <f>I27+TIME(0,5,0)</f>
        <v>3.472222222222222E-3</v>
      </c>
      <c r="L27" s="57"/>
      <c r="M27" s="79"/>
      <c r="N27" s="114"/>
      <c r="O27" s="3">
        <f>I27</f>
        <v>0</v>
      </c>
      <c r="P27" s="4" t="s">
        <v>1</v>
      </c>
      <c r="Q27" s="15">
        <f>O27+TIME(0,5,0)</f>
        <v>3.472222222222222E-3</v>
      </c>
      <c r="R27" s="117">
        <f t="shared" ref="R27:R44" si="0">(G27-F27)+(L27-M27)</f>
        <v>0</v>
      </c>
      <c r="S27" s="158" t="s">
        <v>11</v>
      </c>
    </row>
    <row r="28" spans="1:20" s="1" customFormat="1" ht="27" customHeight="1" x14ac:dyDescent="0.4">
      <c r="B28" s="156"/>
      <c r="C28" s="6">
        <f>E27</f>
        <v>3.472222222222222E-3</v>
      </c>
      <c r="D28" s="7" t="s">
        <v>1</v>
      </c>
      <c r="E28" s="8">
        <f>C28+TIME(0,5,0)</f>
        <v>6.9444444444444441E-3</v>
      </c>
      <c r="F28" s="39"/>
      <c r="G28" s="39"/>
      <c r="H28" s="113"/>
      <c r="I28" s="61">
        <f>K27</f>
        <v>3.472222222222222E-3</v>
      </c>
      <c r="J28" s="62" t="s">
        <v>1</v>
      </c>
      <c r="K28" s="63">
        <f>I28+TIME(0,5,0)</f>
        <v>6.9444444444444441E-3</v>
      </c>
      <c r="L28" s="83"/>
      <c r="M28" s="87"/>
      <c r="N28" s="114"/>
      <c r="O28" s="6">
        <f>Q27</f>
        <v>3.472222222222222E-3</v>
      </c>
      <c r="P28" s="7" t="s">
        <v>1</v>
      </c>
      <c r="Q28" s="16">
        <f>O28+TIME(0,5,0)</f>
        <v>6.9444444444444441E-3</v>
      </c>
      <c r="R28" s="122">
        <f t="shared" si="0"/>
        <v>0</v>
      </c>
      <c r="S28" s="159"/>
      <c r="T28" s="19"/>
    </row>
    <row r="29" spans="1:20" ht="27" customHeight="1" x14ac:dyDescent="0.4">
      <c r="A29" s="1"/>
      <c r="B29" s="156"/>
      <c r="C29" s="6">
        <f t="shared" ref="C29:C44" si="1">E28</f>
        <v>6.9444444444444441E-3</v>
      </c>
      <c r="D29" s="7" t="s">
        <v>1</v>
      </c>
      <c r="E29" s="8">
        <f t="shared" ref="E29:E44" si="2">C29+TIME(0,5,0)</f>
        <v>1.0416666666666666E-2</v>
      </c>
      <c r="F29" s="39"/>
      <c r="G29" s="40"/>
      <c r="H29" s="113"/>
      <c r="I29" s="61">
        <f t="shared" ref="I29:I44" si="3">K28</f>
        <v>6.9444444444444441E-3</v>
      </c>
      <c r="J29" s="62" t="s">
        <v>1</v>
      </c>
      <c r="K29" s="63">
        <f t="shared" ref="K29:K44" si="4">I29+TIME(0,5,0)</f>
        <v>1.0416666666666666E-2</v>
      </c>
      <c r="L29" s="66"/>
      <c r="M29" s="80"/>
      <c r="N29" s="114"/>
      <c r="O29" s="6">
        <f t="shared" ref="O29:O44" si="5">Q28</f>
        <v>6.9444444444444441E-3</v>
      </c>
      <c r="P29" s="7" t="s">
        <v>1</v>
      </c>
      <c r="Q29" s="16">
        <f t="shared" ref="Q29:Q44" si="6">O29+TIME(0,5,0)</f>
        <v>1.0416666666666666E-2</v>
      </c>
      <c r="R29" s="122">
        <f t="shared" si="0"/>
        <v>0</v>
      </c>
      <c r="S29" s="159"/>
    </row>
    <row r="30" spans="1:20" ht="27" customHeight="1" x14ac:dyDescent="0.4">
      <c r="B30" s="156"/>
      <c r="C30" s="6">
        <f t="shared" si="1"/>
        <v>1.0416666666666666E-2</v>
      </c>
      <c r="D30" s="7" t="s">
        <v>1</v>
      </c>
      <c r="E30" s="8">
        <f t="shared" si="2"/>
        <v>1.3888888888888888E-2</v>
      </c>
      <c r="F30" s="41"/>
      <c r="G30" s="42"/>
      <c r="H30" s="113"/>
      <c r="I30" s="61">
        <f t="shared" si="3"/>
        <v>1.0416666666666666E-2</v>
      </c>
      <c r="J30" s="62" t="s">
        <v>1</v>
      </c>
      <c r="K30" s="63">
        <f t="shared" si="4"/>
        <v>1.3888888888888888E-2</v>
      </c>
      <c r="L30" s="66"/>
      <c r="M30" s="80"/>
      <c r="N30" s="114"/>
      <c r="O30" s="6">
        <f t="shared" si="5"/>
        <v>1.0416666666666666E-2</v>
      </c>
      <c r="P30" s="7" t="s">
        <v>1</v>
      </c>
      <c r="Q30" s="16">
        <f t="shared" si="6"/>
        <v>1.3888888888888888E-2</v>
      </c>
      <c r="R30" s="122">
        <f t="shared" si="0"/>
        <v>0</v>
      </c>
      <c r="S30" s="159"/>
    </row>
    <row r="31" spans="1:20" ht="27" customHeight="1" x14ac:dyDescent="0.4">
      <c r="B31" s="156"/>
      <c r="C31" s="6">
        <f t="shared" si="1"/>
        <v>1.3888888888888888E-2</v>
      </c>
      <c r="D31" s="7" t="s">
        <v>1</v>
      </c>
      <c r="E31" s="8">
        <f t="shared" si="2"/>
        <v>1.7361111111111112E-2</v>
      </c>
      <c r="F31" s="41"/>
      <c r="G31" s="42"/>
      <c r="H31" s="113"/>
      <c r="I31" s="61">
        <f t="shared" si="3"/>
        <v>1.3888888888888888E-2</v>
      </c>
      <c r="J31" s="62" t="s">
        <v>1</v>
      </c>
      <c r="K31" s="63">
        <f t="shared" si="4"/>
        <v>1.7361111111111112E-2</v>
      </c>
      <c r="L31" s="66"/>
      <c r="M31" s="80"/>
      <c r="N31" s="114"/>
      <c r="O31" s="6">
        <f t="shared" si="5"/>
        <v>1.3888888888888888E-2</v>
      </c>
      <c r="P31" s="7" t="s">
        <v>1</v>
      </c>
      <c r="Q31" s="16">
        <f t="shared" si="6"/>
        <v>1.7361111111111112E-2</v>
      </c>
      <c r="R31" s="122">
        <f t="shared" si="0"/>
        <v>0</v>
      </c>
      <c r="S31" s="159"/>
    </row>
    <row r="32" spans="1:20" ht="27" customHeight="1" x14ac:dyDescent="0.4">
      <c r="B32" s="156"/>
      <c r="C32" s="6">
        <f t="shared" si="1"/>
        <v>1.7361111111111112E-2</v>
      </c>
      <c r="D32" s="7" t="s">
        <v>1</v>
      </c>
      <c r="E32" s="8">
        <f t="shared" si="2"/>
        <v>2.0833333333333336E-2</v>
      </c>
      <c r="F32" s="35"/>
      <c r="G32" s="35"/>
      <c r="H32" s="113"/>
      <c r="I32" s="61">
        <f t="shared" si="3"/>
        <v>1.7361111111111112E-2</v>
      </c>
      <c r="J32" s="62" t="s">
        <v>1</v>
      </c>
      <c r="K32" s="63">
        <f t="shared" si="4"/>
        <v>2.0833333333333336E-2</v>
      </c>
      <c r="L32" s="68"/>
      <c r="M32" s="88"/>
      <c r="N32" s="114"/>
      <c r="O32" s="6">
        <f t="shared" si="5"/>
        <v>1.7361111111111112E-2</v>
      </c>
      <c r="P32" s="7" t="s">
        <v>1</v>
      </c>
      <c r="Q32" s="16">
        <f t="shared" si="6"/>
        <v>2.0833333333333336E-2</v>
      </c>
      <c r="R32" s="122">
        <f t="shared" si="0"/>
        <v>0</v>
      </c>
      <c r="S32" s="159"/>
    </row>
    <row r="33" spans="2:19" ht="27" customHeight="1" x14ac:dyDescent="0.4">
      <c r="B33" s="156"/>
      <c r="C33" s="6">
        <f t="shared" si="1"/>
        <v>2.0833333333333336E-2</v>
      </c>
      <c r="D33" s="7" t="s">
        <v>1</v>
      </c>
      <c r="E33" s="8">
        <f t="shared" si="2"/>
        <v>2.4305555555555559E-2</v>
      </c>
      <c r="F33" s="35"/>
      <c r="G33" s="35"/>
      <c r="H33" s="113"/>
      <c r="I33" s="61">
        <f t="shared" si="3"/>
        <v>2.0833333333333336E-2</v>
      </c>
      <c r="J33" s="62" t="s">
        <v>1</v>
      </c>
      <c r="K33" s="63">
        <f t="shared" si="4"/>
        <v>2.4305555555555559E-2</v>
      </c>
      <c r="L33" s="68"/>
      <c r="M33" s="88"/>
      <c r="N33" s="114"/>
      <c r="O33" s="6">
        <f t="shared" si="5"/>
        <v>2.0833333333333336E-2</v>
      </c>
      <c r="P33" s="7" t="s">
        <v>1</v>
      </c>
      <c r="Q33" s="16">
        <f t="shared" si="6"/>
        <v>2.4305555555555559E-2</v>
      </c>
      <c r="R33" s="122">
        <f t="shared" si="0"/>
        <v>0</v>
      </c>
      <c r="S33" s="159"/>
    </row>
    <row r="34" spans="2:19" ht="27" customHeight="1" x14ac:dyDescent="0.4">
      <c r="B34" s="156"/>
      <c r="C34" s="6">
        <f t="shared" si="1"/>
        <v>2.4305555555555559E-2</v>
      </c>
      <c r="D34" s="7" t="s">
        <v>1</v>
      </c>
      <c r="E34" s="8">
        <f t="shared" si="2"/>
        <v>2.7777777777777783E-2</v>
      </c>
      <c r="F34" s="35"/>
      <c r="G34" s="35"/>
      <c r="H34" s="113"/>
      <c r="I34" s="61">
        <f t="shared" si="3"/>
        <v>2.4305555555555559E-2</v>
      </c>
      <c r="J34" s="62" t="s">
        <v>1</v>
      </c>
      <c r="K34" s="63">
        <f t="shared" si="4"/>
        <v>2.7777777777777783E-2</v>
      </c>
      <c r="L34" s="68"/>
      <c r="M34" s="88"/>
      <c r="N34" s="114"/>
      <c r="O34" s="6">
        <f t="shared" si="5"/>
        <v>2.4305555555555559E-2</v>
      </c>
      <c r="P34" s="7" t="s">
        <v>1</v>
      </c>
      <c r="Q34" s="16">
        <f t="shared" si="6"/>
        <v>2.7777777777777783E-2</v>
      </c>
      <c r="R34" s="122">
        <f t="shared" si="0"/>
        <v>0</v>
      </c>
      <c r="S34" s="159"/>
    </row>
    <row r="35" spans="2:19" ht="27" customHeight="1" x14ac:dyDescent="0.4">
      <c r="B35" s="156"/>
      <c r="C35" s="6">
        <f t="shared" si="1"/>
        <v>2.7777777777777783E-2</v>
      </c>
      <c r="D35" s="7" t="s">
        <v>1</v>
      </c>
      <c r="E35" s="8">
        <f t="shared" si="2"/>
        <v>3.1250000000000007E-2</v>
      </c>
      <c r="F35" s="35"/>
      <c r="G35" s="35"/>
      <c r="H35" s="113"/>
      <c r="I35" s="61">
        <f t="shared" si="3"/>
        <v>2.7777777777777783E-2</v>
      </c>
      <c r="J35" s="62" t="s">
        <v>1</v>
      </c>
      <c r="K35" s="63">
        <f t="shared" si="4"/>
        <v>3.1250000000000007E-2</v>
      </c>
      <c r="L35" s="68"/>
      <c r="M35" s="88"/>
      <c r="N35" s="114"/>
      <c r="O35" s="6">
        <f t="shared" si="5"/>
        <v>2.7777777777777783E-2</v>
      </c>
      <c r="P35" s="7" t="s">
        <v>1</v>
      </c>
      <c r="Q35" s="16">
        <f t="shared" si="6"/>
        <v>3.1250000000000007E-2</v>
      </c>
      <c r="R35" s="122">
        <f t="shared" si="0"/>
        <v>0</v>
      </c>
      <c r="S35" s="159"/>
    </row>
    <row r="36" spans="2:19" ht="27" customHeight="1" x14ac:dyDescent="0.4">
      <c r="B36" s="156"/>
      <c r="C36" s="6">
        <f t="shared" si="1"/>
        <v>3.1250000000000007E-2</v>
      </c>
      <c r="D36" s="7" t="s">
        <v>1</v>
      </c>
      <c r="E36" s="8">
        <f t="shared" si="2"/>
        <v>3.4722222222222231E-2</v>
      </c>
      <c r="F36" s="35"/>
      <c r="G36" s="35"/>
      <c r="H36" s="113"/>
      <c r="I36" s="61">
        <f t="shared" si="3"/>
        <v>3.1250000000000007E-2</v>
      </c>
      <c r="J36" s="62" t="s">
        <v>1</v>
      </c>
      <c r="K36" s="63">
        <f t="shared" si="4"/>
        <v>3.4722222222222231E-2</v>
      </c>
      <c r="L36" s="68"/>
      <c r="M36" s="88"/>
      <c r="N36" s="114"/>
      <c r="O36" s="6">
        <f t="shared" si="5"/>
        <v>3.1250000000000007E-2</v>
      </c>
      <c r="P36" s="7" t="s">
        <v>1</v>
      </c>
      <c r="Q36" s="16">
        <f t="shared" si="6"/>
        <v>3.4722222222222231E-2</v>
      </c>
      <c r="R36" s="122">
        <f t="shared" si="0"/>
        <v>0</v>
      </c>
      <c r="S36" s="159"/>
    </row>
    <row r="37" spans="2:19" ht="27" customHeight="1" x14ac:dyDescent="0.4">
      <c r="B37" s="156"/>
      <c r="C37" s="6">
        <f t="shared" si="1"/>
        <v>3.4722222222222231E-2</v>
      </c>
      <c r="D37" s="7" t="s">
        <v>1</v>
      </c>
      <c r="E37" s="8">
        <f t="shared" si="2"/>
        <v>3.8194444444444454E-2</v>
      </c>
      <c r="F37" s="35"/>
      <c r="G37" s="35"/>
      <c r="H37" s="113"/>
      <c r="I37" s="61">
        <f t="shared" si="3"/>
        <v>3.4722222222222231E-2</v>
      </c>
      <c r="J37" s="62" t="s">
        <v>1</v>
      </c>
      <c r="K37" s="63">
        <f t="shared" si="4"/>
        <v>3.8194444444444454E-2</v>
      </c>
      <c r="L37" s="68"/>
      <c r="M37" s="88"/>
      <c r="N37" s="114"/>
      <c r="O37" s="6">
        <f t="shared" si="5"/>
        <v>3.4722222222222231E-2</v>
      </c>
      <c r="P37" s="7" t="s">
        <v>1</v>
      </c>
      <c r="Q37" s="16">
        <f t="shared" si="6"/>
        <v>3.8194444444444454E-2</v>
      </c>
      <c r="R37" s="122">
        <f t="shared" si="0"/>
        <v>0</v>
      </c>
      <c r="S37" s="159"/>
    </row>
    <row r="38" spans="2:19" ht="27" customHeight="1" x14ac:dyDescent="0.4">
      <c r="B38" s="157"/>
      <c r="C38" s="9">
        <f t="shared" si="1"/>
        <v>3.8194444444444454E-2</v>
      </c>
      <c r="D38" s="10" t="s">
        <v>1</v>
      </c>
      <c r="E38" s="11">
        <f t="shared" si="2"/>
        <v>4.1666666666666678E-2</v>
      </c>
      <c r="F38" s="36"/>
      <c r="G38" s="36"/>
      <c r="H38" s="113"/>
      <c r="I38" s="69">
        <f t="shared" si="3"/>
        <v>3.8194444444444454E-2</v>
      </c>
      <c r="J38" s="70" t="s">
        <v>1</v>
      </c>
      <c r="K38" s="71">
        <f t="shared" si="4"/>
        <v>4.1666666666666678E-2</v>
      </c>
      <c r="L38" s="72"/>
      <c r="M38" s="89"/>
      <c r="N38" s="114"/>
      <c r="O38" s="9">
        <f t="shared" si="5"/>
        <v>3.8194444444444454E-2</v>
      </c>
      <c r="P38" s="10" t="s">
        <v>1</v>
      </c>
      <c r="Q38" s="17">
        <f t="shared" si="6"/>
        <v>4.1666666666666678E-2</v>
      </c>
      <c r="R38" s="124">
        <f t="shared" si="0"/>
        <v>0</v>
      </c>
      <c r="S38" s="160"/>
    </row>
    <row r="39" spans="2:19" ht="27" customHeight="1" x14ac:dyDescent="0.4">
      <c r="B39" s="161" t="s">
        <v>59</v>
      </c>
      <c r="C39" s="12">
        <f t="shared" si="1"/>
        <v>4.1666666666666678E-2</v>
      </c>
      <c r="D39" s="13" t="s">
        <v>1</v>
      </c>
      <c r="E39" s="14">
        <f t="shared" si="2"/>
        <v>4.5138888888888902E-2</v>
      </c>
      <c r="F39" s="39"/>
      <c r="G39" s="39"/>
      <c r="H39" s="113"/>
      <c r="I39" s="75">
        <f t="shared" si="3"/>
        <v>4.1666666666666678E-2</v>
      </c>
      <c r="J39" s="76" t="s">
        <v>1</v>
      </c>
      <c r="K39" s="77">
        <f t="shared" si="4"/>
        <v>4.5138888888888902E-2</v>
      </c>
      <c r="L39" s="57"/>
      <c r="M39" s="79"/>
      <c r="N39" s="114"/>
      <c r="O39" s="12">
        <f t="shared" si="5"/>
        <v>4.1666666666666678E-2</v>
      </c>
      <c r="P39" s="13" t="s">
        <v>1</v>
      </c>
      <c r="Q39" s="18">
        <f t="shared" si="6"/>
        <v>4.5138888888888902E-2</v>
      </c>
      <c r="R39" s="117">
        <f t="shared" si="0"/>
        <v>0</v>
      </c>
      <c r="S39" s="118"/>
    </row>
    <row r="40" spans="2:19" ht="27" customHeight="1" x14ac:dyDescent="0.4">
      <c r="B40" s="161"/>
      <c r="C40" s="6">
        <f t="shared" si="1"/>
        <v>4.5138888888888902E-2</v>
      </c>
      <c r="D40" s="7" t="s">
        <v>1</v>
      </c>
      <c r="E40" s="8">
        <f t="shared" si="2"/>
        <v>4.8611111111111126E-2</v>
      </c>
      <c r="F40" s="39"/>
      <c r="G40" s="39"/>
      <c r="H40" s="113"/>
      <c r="I40" s="61">
        <f t="shared" si="3"/>
        <v>4.5138888888888902E-2</v>
      </c>
      <c r="J40" s="62" t="s">
        <v>1</v>
      </c>
      <c r="K40" s="63">
        <f t="shared" si="4"/>
        <v>4.8611111111111126E-2</v>
      </c>
      <c r="L40" s="83"/>
      <c r="M40" s="87"/>
      <c r="N40" s="114"/>
      <c r="O40" s="6">
        <f t="shared" si="5"/>
        <v>4.5138888888888902E-2</v>
      </c>
      <c r="P40" s="7" t="s">
        <v>1</v>
      </c>
      <c r="Q40" s="16">
        <f t="shared" si="6"/>
        <v>4.8611111111111126E-2</v>
      </c>
      <c r="R40" s="122">
        <f t="shared" si="0"/>
        <v>0</v>
      </c>
      <c r="S40" s="119"/>
    </row>
    <row r="41" spans="2:19" ht="27" customHeight="1" x14ac:dyDescent="0.4">
      <c r="B41" s="161"/>
      <c r="C41" s="6">
        <f t="shared" si="1"/>
        <v>4.8611111111111126E-2</v>
      </c>
      <c r="D41" s="7" t="s">
        <v>1</v>
      </c>
      <c r="E41" s="8">
        <f t="shared" si="2"/>
        <v>5.208333333333335E-2</v>
      </c>
      <c r="F41" s="39"/>
      <c r="G41" s="40"/>
      <c r="H41" s="113"/>
      <c r="I41" s="61">
        <f t="shared" si="3"/>
        <v>4.8611111111111126E-2</v>
      </c>
      <c r="J41" s="62" t="s">
        <v>1</v>
      </c>
      <c r="K41" s="63">
        <f t="shared" si="4"/>
        <v>5.208333333333335E-2</v>
      </c>
      <c r="L41" s="66"/>
      <c r="M41" s="80"/>
      <c r="N41" s="114"/>
      <c r="O41" s="6">
        <f t="shared" si="5"/>
        <v>4.8611111111111126E-2</v>
      </c>
      <c r="P41" s="7" t="s">
        <v>1</v>
      </c>
      <c r="Q41" s="16">
        <f t="shared" si="6"/>
        <v>5.208333333333335E-2</v>
      </c>
      <c r="R41" s="122">
        <f t="shared" si="0"/>
        <v>0</v>
      </c>
      <c r="S41" s="120"/>
    </row>
    <row r="42" spans="2:19" ht="27" customHeight="1" x14ac:dyDescent="0.4">
      <c r="B42" s="161"/>
      <c r="C42" s="6">
        <f t="shared" si="1"/>
        <v>5.208333333333335E-2</v>
      </c>
      <c r="D42" s="7" t="s">
        <v>1</v>
      </c>
      <c r="E42" s="8">
        <f t="shared" si="2"/>
        <v>5.5555555555555573E-2</v>
      </c>
      <c r="F42" s="41"/>
      <c r="G42" s="42"/>
      <c r="H42" s="113"/>
      <c r="I42" s="61">
        <f t="shared" si="3"/>
        <v>5.208333333333335E-2</v>
      </c>
      <c r="J42" s="62" t="s">
        <v>1</v>
      </c>
      <c r="K42" s="63">
        <f t="shared" si="4"/>
        <v>5.5555555555555573E-2</v>
      </c>
      <c r="L42" s="66"/>
      <c r="M42" s="80"/>
      <c r="N42" s="114"/>
      <c r="O42" s="6">
        <f t="shared" si="5"/>
        <v>5.208333333333335E-2</v>
      </c>
      <c r="P42" s="7" t="s">
        <v>1</v>
      </c>
      <c r="Q42" s="16">
        <f t="shared" si="6"/>
        <v>5.5555555555555573E-2</v>
      </c>
      <c r="R42" s="122">
        <f t="shared" si="0"/>
        <v>0</v>
      </c>
      <c r="S42" s="121"/>
    </row>
    <row r="43" spans="2:19" ht="27" customHeight="1" x14ac:dyDescent="0.4">
      <c r="B43" s="161"/>
      <c r="C43" s="6">
        <f t="shared" si="1"/>
        <v>5.5555555555555573E-2</v>
      </c>
      <c r="D43" s="7" t="s">
        <v>1</v>
      </c>
      <c r="E43" s="8">
        <f t="shared" si="2"/>
        <v>5.9027777777777797E-2</v>
      </c>
      <c r="F43" s="41"/>
      <c r="G43" s="42"/>
      <c r="H43" s="113"/>
      <c r="I43" s="61">
        <f t="shared" si="3"/>
        <v>5.5555555555555573E-2</v>
      </c>
      <c r="J43" s="62" t="s">
        <v>1</v>
      </c>
      <c r="K43" s="63">
        <f t="shared" si="4"/>
        <v>5.9027777777777797E-2</v>
      </c>
      <c r="L43" s="66"/>
      <c r="M43" s="80"/>
      <c r="N43" s="114"/>
      <c r="O43" s="6">
        <f t="shared" si="5"/>
        <v>5.5555555555555573E-2</v>
      </c>
      <c r="P43" s="7" t="s">
        <v>1</v>
      </c>
      <c r="Q43" s="16">
        <f t="shared" si="6"/>
        <v>5.9027777777777797E-2</v>
      </c>
      <c r="R43" s="122">
        <f t="shared" si="0"/>
        <v>0</v>
      </c>
      <c r="S43" s="121"/>
    </row>
    <row r="44" spans="2:19" ht="27" customHeight="1" x14ac:dyDescent="0.4">
      <c r="B44" s="161"/>
      <c r="C44" s="9">
        <f t="shared" si="1"/>
        <v>5.9027777777777797E-2</v>
      </c>
      <c r="D44" s="10" t="s">
        <v>1</v>
      </c>
      <c r="E44" s="11">
        <f t="shared" si="2"/>
        <v>6.2500000000000014E-2</v>
      </c>
      <c r="F44" s="36"/>
      <c r="G44" s="36"/>
      <c r="H44" s="113"/>
      <c r="I44" s="69">
        <f t="shared" si="3"/>
        <v>5.9027777777777797E-2</v>
      </c>
      <c r="J44" s="70" t="s">
        <v>1</v>
      </c>
      <c r="K44" s="71">
        <f t="shared" si="4"/>
        <v>6.2500000000000014E-2</v>
      </c>
      <c r="L44" s="72"/>
      <c r="M44" s="72"/>
      <c r="N44" s="114"/>
      <c r="O44" s="9">
        <f t="shared" si="5"/>
        <v>5.9027777777777797E-2</v>
      </c>
      <c r="P44" s="10" t="s">
        <v>1</v>
      </c>
      <c r="Q44" s="17">
        <f t="shared" si="6"/>
        <v>6.2500000000000014E-2</v>
      </c>
      <c r="R44" s="123">
        <f t="shared" si="0"/>
        <v>0</v>
      </c>
      <c r="S44" s="132"/>
    </row>
    <row r="45" spans="2:19" x14ac:dyDescent="0.4">
      <c r="J45" s="115"/>
      <c r="K45" s="115"/>
      <c r="L45" s="115"/>
      <c r="M45" s="115"/>
      <c r="N45" s="115"/>
      <c r="O45" s="115"/>
      <c r="P45" s="115"/>
      <c r="Q45" s="115"/>
      <c r="R45" s="115"/>
      <c r="S45" s="115"/>
    </row>
    <row r="46" spans="2:19" x14ac:dyDescent="0.4">
      <c r="J46" s="115"/>
      <c r="K46" s="115"/>
      <c r="L46" s="115"/>
      <c r="M46" s="115"/>
      <c r="N46" s="115"/>
      <c r="O46" s="115"/>
      <c r="P46" s="115"/>
      <c r="Q46" s="115"/>
      <c r="R46" s="115"/>
      <c r="S46" s="115"/>
    </row>
    <row r="47" spans="2:19" x14ac:dyDescent="0.4">
      <c r="J47" s="115"/>
      <c r="K47" s="115"/>
      <c r="L47" s="115"/>
      <c r="M47" s="115"/>
      <c r="N47" s="115"/>
      <c r="O47" s="115"/>
      <c r="P47" s="115"/>
      <c r="Q47" s="115"/>
      <c r="R47" s="115"/>
      <c r="S47" s="115"/>
    </row>
    <row r="48" spans="2:19" x14ac:dyDescent="0.4">
      <c r="J48" s="115"/>
      <c r="K48" s="115"/>
      <c r="L48" s="115"/>
      <c r="M48" s="115"/>
      <c r="N48" s="115"/>
      <c r="O48" s="115"/>
      <c r="P48" s="115"/>
      <c r="Q48" s="115"/>
      <c r="R48" s="115"/>
      <c r="S48" s="115"/>
    </row>
    <row r="49" spans="10:19" x14ac:dyDescent="0.4">
      <c r="J49" s="115"/>
      <c r="K49" s="115"/>
      <c r="L49" s="115"/>
      <c r="M49" s="115"/>
      <c r="N49" s="115"/>
      <c r="O49" s="115"/>
      <c r="P49" s="115"/>
      <c r="Q49" s="115"/>
      <c r="R49" s="115"/>
      <c r="S49" s="115"/>
    </row>
  </sheetData>
  <mergeCells count="23">
    <mergeCell ref="O26:Q26"/>
    <mergeCell ref="B27:B38"/>
    <mergeCell ref="S27:S38"/>
    <mergeCell ref="B39:B44"/>
    <mergeCell ref="I26:K26"/>
    <mergeCell ref="B14:D14"/>
    <mergeCell ref="E14:G14"/>
    <mergeCell ref="B15:D15"/>
    <mergeCell ref="E15:G15"/>
    <mergeCell ref="B26:E26"/>
    <mergeCell ref="B13:D13"/>
    <mergeCell ref="E13:G13"/>
    <mergeCell ref="B7:D7"/>
    <mergeCell ref="E7:G7"/>
    <mergeCell ref="B8:D8"/>
    <mergeCell ref="E8:G8"/>
    <mergeCell ref="B9:D9"/>
    <mergeCell ref="E9:G9"/>
    <mergeCell ref="B10:D10"/>
    <mergeCell ref="E10:G10"/>
    <mergeCell ref="B11:D11"/>
    <mergeCell ref="B12:D12"/>
    <mergeCell ref="E12:G12"/>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AAB9B-7E29-4C69-BC7A-A158DD37E34D}">
  <sheetPr>
    <pageSetUpPr fitToPage="1"/>
  </sheetPr>
  <dimension ref="A1:V49"/>
  <sheetViews>
    <sheetView showGridLines="0" tabSelected="1" view="pageBreakPreview" topLeftCell="A5" zoomScale="85" zoomScaleNormal="85" zoomScaleSheetLayoutView="85" workbookViewId="0">
      <selection activeCell="Z18" sqref="Z18"/>
    </sheetView>
  </sheetViews>
  <sheetFormatPr defaultColWidth="9" defaultRowHeight="18.75" x14ac:dyDescent="0.4"/>
  <cols>
    <col min="1" max="1" width="2.25" style="20" customWidth="1"/>
    <col min="2" max="2" width="4.25" style="20" customWidth="1"/>
    <col min="3" max="4" width="9.25" style="20" customWidth="1"/>
    <col min="5" max="10" width="9" style="20"/>
    <col min="11" max="11" width="9" style="20" customWidth="1"/>
    <col min="12" max="19" width="9" style="20"/>
    <col min="20" max="20" width="9.25" style="20" customWidth="1"/>
    <col min="21" max="21" width="9" style="20"/>
    <col min="22" max="22" width="9" style="20" customWidth="1"/>
    <col min="23" max="23" width="9.75" style="20" customWidth="1"/>
    <col min="24" max="24" width="9" style="20" customWidth="1"/>
    <col min="25" max="25" width="3.625" style="20" customWidth="1"/>
    <col min="26" max="16384" width="9" style="20"/>
  </cols>
  <sheetData>
    <row r="1" spans="2:21" s="22" customFormat="1" ht="19.5" customHeight="1" x14ac:dyDescent="0.4">
      <c r="F1" s="51"/>
    </row>
    <row r="2" spans="2:21" s="22" customFormat="1" x14ac:dyDescent="0.4">
      <c r="B2" s="22" t="s">
        <v>32</v>
      </c>
      <c r="F2" s="51"/>
    </row>
    <row r="3" spans="2:21" s="22" customFormat="1" ht="24" x14ac:dyDescent="0.4">
      <c r="B3" s="108" t="s">
        <v>50</v>
      </c>
      <c r="F3" s="51"/>
    </row>
    <row r="4" spans="2:21" x14ac:dyDescent="0.4">
      <c r="B4" s="22"/>
    </row>
    <row r="5" spans="2:21" ht="5.25" customHeight="1" x14ac:dyDescent="0.4">
      <c r="B5" s="108"/>
    </row>
    <row r="6" spans="2:21" ht="13.5" customHeight="1" x14ac:dyDescent="0.4"/>
    <row r="7" spans="2:21" x14ac:dyDescent="0.4">
      <c r="B7" s="187" t="s">
        <v>0</v>
      </c>
      <c r="C7" s="188"/>
      <c r="D7" s="189"/>
      <c r="E7" s="165" t="s">
        <v>15</v>
      </c>
      <c r="F7" s="165"/>
      <c r="G7" s="165"/>
    </row>
    <row r="8" spans="2:21" x14ac:dyDescent="0.4">
      <c r="B8" s="187" t="s">
        <v>3</v>
      </c>
      <c r="C8" s="188"/>
      <c r="D8" s="189"/>
      <c r="E8" s="165" t="s">
        <v>14</v>
      </c>
      <c r="F8" s="165"/>
      <c r="G8" s="165"/>
    </row>
    <row r="9" spans="2:21" x14ac:dyDescent="0.4">
      <c r="B9" s="190" t="s">
        <v>22</v>
      </c>
      <c r="C9" s="191"/>
      <c r="D9" s="192"/>
      <c r="E9" s="165" t="s">
        <v>54</v>
      </c>
      <c r="F9" s="165"/>
      <c r="G9" s="165"/>
    </row>
    <row r="10" spans="2:21" x14ac:dyDescent="0.4">
      <c r="B10" s="190" t="s">
        <v>5</v>
      </c>
      <c r="C10" s="191"/>
      <c r="D10" s="192"/>
      <c r="E10" s="169">
        <v>8000</v>
      </c>
      <c r="F10" s="170"/>
      <c r="G10" s="171"/>
    </row>
    <row r="11" spans="2:21" x14ac:dyDescent="0.4">
      <c r="B11" s="187" t="s">
        <v>7</v>
      </c>
      <c r="C11" s="188"/>
      <c r="D11" s="189"/>
      <c r="E11" s="128">
        <v>0.45833333333333331</v>
      </c>
      <c r="F11" s="129" t="s">
        <v>1</v>
      </c>
      <c r="G11" s="110">
        <f>E11+TIME(1,30,0)</f>
        <v>0.52083333333333326</v>
      </c>
    </row>
    <row r="12" spans="2:21" x14ac:dyDescent="0.4">
      <c r="B12" s="187" t="s">
        <v>53</v>
      </c>
      <c r="C12" s="188"/>
      <c r="D12" s="189"/>
      <c r="E12" s="165" t="s">
        <v>55</v>
      </c>
      <c r="F12" s="195"/>
      <c r="G12" s="195"/>
      <c r="U12" s="111"/>
    </row>
    <row r="13" spans="2:21" x14ac:dyDescent="0.4">
      <c r="B13" s="187" t="s">
        <v>34</v>
      </c>
      <c r="C13" s="188"/>
      <c r="D13" s="189"/>
      <c r="E13" s="165" t="s">
        <v>38</v>
      </c>
      <c r="F13" s="165"/>
      <c r="G13" s="165"/>
      <c r="U13" s="111"/>
    </row>
    <row r="14" spans="2:21" x14ac:dyDescent="0.4">
      <c r="B14" s="193" t="s">
        <v>35</v>
      </c>
      <c r="C14" s="193"/>
      <c r="D14" s="193"/>
      <c r="E14" s="186">
        <v>3.9E-2</v>
      </c>
      <c r="F14" s="186"/>
      <c r="G14" s="186"/>
    </row>
    <row r="15" spans="2:21" x14ac:dyDescent="0.4">
      <c r="B15" s="194" t="s">
        <v>16</v>
      </c>
      <c r="C15" s="134"/>
      <c r="D15" s="135"/>
      <c r="E15" s="196" t="s">
        <v>17</v>
      </c>
      <c r="F15" s="196"/>
      <c r="G15" s="196"/>
    </row>
    <row r="16" spans="2:21" x14ac:dyDescent="0.4">
      <c r="B16" s="50" t="s">
        <v>9</v>
      </c>
      <c r="C16" s="51"/>
      <c r="D16" s="51"/>
      <c r="E16" s="51"/>
      <c r="F16" s="51"/>
      <c r="G16" s="51"/>
    </row>
    <row r="17" spans="1:22" x14ac:dyDescent="0.4">
      <c r="B17" s="198" t="s">
        <v>66</v>
      </c>
      <c r="C17" s="22"/>
      <c r="D17" s="22"/>
      <c r="E17" s="22"/>
      <c r="F17" s="51"/>
      <c r="G17" s="51"/>
    </row>
    <row r="18" spans="1:22" x14ac:dyDescent="0.4">
      <c r="B18" s="22" t="s">
        <v>58</v>
      </c>
      <c r="C18" s="22"/>
      <c r="D18" s="22"/>
      <c r="E18" s="22"/>
      <c r="F18" s="51"/>
      <c r="G18" s="51"/>
    </row>
    <row r="19" spans="1:22" x14ac:dyDescent="0.4">
      <c r="B19" s="198"/>
      <c r="C19" s="22"/>
      <c r="D19" s="22"/>
      <c r="E19" s="22"/>
      <c r="F19" s="51"/>
      <c r="G19" s="51"/>
    </row>
    <row r="20" spans="1:22" x14ac:dyDescent="0.4">
      <c r="B20" s="22"/>
      <c r="C20" s="22"/>
      <c r="D20" s="22"/>
      <c r="E20" s="22"/>
      <c r="F20" s="51"/>
      <c r="G20" s="51"/>
    </row>
    <row r="21" spans="1:22" x14ac:dyDescent="0.4">
      <c r="B21" s="46"/>
      <c r="C21" s="46"/>
      <c r="D21" s="46"/>
      <c r="E21" s="46"/>
      <c r="F21" s="112"/>
    </row>
    <row r="22" spans="1:22" x14ac:dyDescent="0.4">
      <c r="B22" s="22" t="s">
        <v>76</v>
      </c>
      <c r="C22" s="22"/>
      <c r="D22" s="22"/>
      <c r="E22" s="22"/>
      <c r="F22" s="51"/>
      <c r="G22" s="22"/>
      <c r="K22" s="90"/>
      <c r="V22" s="22"/>
    </row>
    <row r="23" spans="1:22" x14ac:dyDescent="0.4">
      <c r="B23" s="22"/>
      <c r="C23" s="22" t="s">
        <v>67</v>
      </c>
      <c r="D23" s="22"/>
      <c r="E23" s="22"/>
      <c r="F23" s="22"/>
      <c r="G23" s="200"/>
      <c r="K23" s="90"/>
    </row>
    <row r="24" spans="1:22" x14ac:dyDescent="0.4">
      <c r="B24" s="22"/>
      <c r="C24" s="22" t="s">
        <v>70</v>
      </c>
      <c r="D24" s="22"/>
      <c r="E24" s="22"/>
      <c r="F24" s="22"/>
      <c r="G24" s="200"/>
      <c r="K24" s="90"/>
    </row>
    <row r="25" spans="1:22" x14ac:dyDescent="0.4">
      <c r="B25" s="22"/>
      <c r="C25" s="22" t="s">
        <v>72</v>
      </c>
      <c r="D25" s="22"/>
      <c r="E25" s="22"/>
      <c r="F25" s="22"/>
      <c r="G25" s="22"/>
      <c r="H25" s="98"/>
      <c r="I25" s="22" t="s">
        <v>60</v>
      </c>
      <c r="J25" s="22"/>
      <c r="K25" s="22"/>
      <c r="L25" s="22"/>
      <c r="M25" s="98"/>
      <c r="N25" s="98"/>
      <c r="O25" s="20" t="s">
        <v>12</v>
      </c>
    </row>
    <row r="26" spans="1:22" s="1" customFormat="1" ht="88.9" customHeight="1" x14ac:dyDescent="0.4">
      <c r="A26" s="20"/>
      <c r="B26" s="140" t="s">
        <v>2</v>
      </c>
      <c r="C26" s="140"/>
      <c r="D26" s="140"/>
      <c r="E26" s="140"/>
      <c r="F26" s="52" t="s">
        <v>78</v>
      </c>
      <c r="G26" s="52" t="s">
        <v>48</v>
      </c>
      <c r="H26" s="116"/>
      <c r="I26" s="140"/>
      <c r="J26" s="140"/>
      <c r="K26" s="140"/>
      <c r="L26" s="52" t="s">
        <v>41</v>
      </c>
      <c r="M26" s="52" t="s">
        <v>56</v>
      </c>
      <c r="N26" s="116"/>
      <c r="O26" s="152" t="s">
        <v>2</v>
      </c>
      <c r="P26" s="153"/>
      <c r="Q26" s="154"/>
      <c r="R26" s="38" t="s">
        <v>52</v>
      </c>
      <c r="S26" s="38" t="s">
        <v>44</v>
      </c>
    </row>
    <row r="27" spans="1:22" s="1" customFormat="1" ht="27" customHeight="1" x14ac:dyDescent="0.4">
      <c r="B27" s="155" t="s">
        <v>8</v>
      </c>
      <c r="C27" s="3">
        <f>E11</f>
        <v>0.45833333333333331</v>
      </c>
      <c r="D27" s="4" t="s">
        <v>1</v>
      </c>
      <c r="E27" s="5">
        <f>C27+TIME(0,5,0)</f>
        <v>0.46180555555555552</v>
      </c>
      <c r="F27" s="39">
        <v>0</v>
      </c>
      <c r="G27" s="39">
        <v>0</v>
      </c>
      <c r="H27" s="113"/>
      <c r="I27" s="54">
        <f>C27</f>
        <v>0.45833333333333331</v>
      </c>
      <c r="J27" s="55" t="s">
        <v>1</v>
      </c>
      <c r="K27" s="56">
        <f>I27+TIME(0,5,0)</f>
        <v>0.46180555555555552</v>
      </c>
      <c r="L27" s="79">
        <v>1000</v>
      </c>
      <c r="M27" s="125">
        <v>1000</v>
      </c>
      <c r="N27" s="114"/>
      <c r="O27" s="3">
        <f>I27</f>
        <v>0.45833333333333331</v>
      </c>
      <c r="P27" s="4" t="s">
        <v>1</v>
      </c>
      <c r="Q27" s="15">
        <f>O27+TIME(0,5,0)</f>
        <v>0.46180555555555552</v>
      </c>
      <c r="R27" s="117">
        <f>(G27-F27)+(L27-M27)</f>
        <v>0</v>
      </c>
      <c r="S27" s="158" t="s">
        <v>11</v>
      </c>
    </row>
    <row r="28" spans="1:22" s="1" customFormat="1" ht="27" customHeight="1" x14ac:dyDescent="0.4">
      <c r="B28" s="156"/>
      <c r="C28" s="6">
        <f>E27</f>
        <v>0.46180555555555552</v>
      </c>
      <c r="D28" s="7" t="s">
        <v>1</v>
      </c>
      <c r="E28" s="8">
        <f>C28+TIME(0,5,0)</f>
        <v>0.46527777777777773</v>
      </c>
      <c r="F28" s="39">
        <v>0</v>
      </c>
      <c r="G28" s="39">
        <v>0</v>
      </c>
      <c r="H28" s="113"/>
      <c r="I28" s="61">
        <f>K27</f>
        <v>0.46180555555555552</v>
      </c>
      <c r="J28" s="62" t="s">
        <v>1</v>
      </c>
      <c r="K28" s="63">
        <f>I28+TIME(0,5,0)</f>
        <v>0.46527777777777773</v>
      </c>
      <c r="L28" s="87">
        <v>1050</v>
      </c>
      <c r="M28" s="79">
        <v>1000</v>
      </c>
      <c r="N28" s="114"/>
      <c r="O28" s="6">
        <f>Q27</f>
        <v>0.46180555555555552</v>
      </c>
      <c r="P28" s="7" t="s">
        <v>1</v>
      </c>
      <c r="Q28" s="16">
        <f>O28+TIME(0,5,0)</f>
        <v>0.46527777777777773</v>
      </c>
      <c r="R28" s="122">
        <f>(G28-F28)+(L28-M28)</f>
        <v>50</v>
      </c>
      <c r="S28" s="159"/>
      <c r="T28" s="19"/>
    </row>
    <row r="29" spans="1:22" ht="27" customHeight="1" x14ac:dyDescent="0.4">
      <c r="A29" s="1"/>
      <c r="B29" s="156"/>
      <c r="C29" s="6">
        <f t="shared" ref="C29:C44" si="0">E28</f>
        <v>0.46527777777777773</v>
      </c>
      <c r="D29" s="7" t="s">
        <v>1</v>
      </c>
      <c r="E29" s="8">
        <f t="shared" ref="E29:E44" si="1">C29+TIME(0,5,0)</f>
        <v>0.46874999999999994</v>
      </c>
      <c r="F29" s="66" t="s">
        <v>45</v>
      </c>
      <c r="G29" s="80" t="s">
        <v>45</v>
      </c>
      <c r="H29" s="113"/>
      <c r="I29" s="61">
        <f t="shared" ref="I29:I44" si="2">K28</f>
        <v>0.46527777777777773</v>
      </c>
      <c r="J29" s="62" t="s">
        <v>1</v>
      </c>
      <c r="K29" s="63">
        <f t="shared" ref="K29:K44" si="3">I29+TIME(0,5,0)</f>
        <v>0.46874999999999994</v>
      </c>
      <c r="L29" s="80" t="s">
        <v>45</v>
      </c>
      <c r="M29" s="80" t="s">
        <v>13</v>
      </c>
      <c r="N29" s="114"/>
      <c r="O29" s="6">
        <f t="shared" ref="O29:O44" si="4">Q28</f>
        <v>0.46527777777777773</v>
      </c>
      <c r="P29" s="7" t="s">
        <v>1</v>
      </c>
      <c r="Q29" s="16">
        <f t="shared" ref="Q29:Q44" si="5">O29+TIME(0,5,0)</f>
        <v>0.46874999999999994</v>
      </c>
      <c r="R29" s="122" t="s">
        <v>13</v>
      </c>
      <c r="S29" s="159"/>
    </row>
    <row r="30" spans="1:22" ht="27" customHeight="1" x14ac:dyDescent="0.4">
      <c r="B30" s="156"/>
      <c r="C30" s="6">
        <f t="shared" si="0"/>
        <v>0.46874999999999994</v>
      </c>
      <c r="D30" s="7" t="s">
        <v>1</v>
      </c>
      <c r="E30" s="8">
        <f t="shared" si="1"/>
        <v>0.47222222222222215</v>
      </c>
      <c r="F30" s="66" t="s">
        <v>45</v>
      </c>
      <c r="G30" s="80" t="s">
        <v>45</v>
      </c>
      <c r="H30" s="113"/>
      <c r="I30" s="61">
        <f t="shared" si="2"/>
        <v>0.46874999999999994</v>
      </c>
      <c r="J30" s="62" t="s">
        <v>1</v>
      </c>
      <c r="K30" s="63">
        <f t="shared" si="3"/>
        <v>0.47222222222222215</v>
      </c>
      <c r="L30" s="80" t="s">
        <v>45</v>
      </c>
      <c r="M30" s="80" t="s">
        <v>45</v>
      </c>
      <c r="N30" s="114"/>
      <c r="O30" s="6">
        <f t="shared" si="4"/>
        <v>0.46874999999999994</v>
      </c>
      <c r="P30" s="7" t="s">
        <v>1</v>
      </c>
      <c r="Q30" s="16">
        <f t="shared" si="5"/>
        <v>0.47222222222222215</v>
      </c>
      <c r="R30" s="122" t="s">
        <v>13</v>
      </c>
      <c r="S30" s="159"/>
    </row>
    <row r="31" spans="1:22" ht="27" customHeight="1" x14ac:dyDescent="0.4">
      <c r="B31" s="156"/>
      <c r="C31" s="6">
        <f t="shared" si="0"/>
        <v>0.47222222222222215</v>
      </c>
      <c r="D31" s="7" t="s">
        <v>1</v>
      </c>
      <c r="E31" s="8">
        <f t="shared" si="1"/>
        <v>0.47569444444444436</v>
      </c>
      <c r="F31" s="66" t="s">
        <v>45</v>
      </c>
      <c r="G31" s="80" t="s">
        <v>45</v>
      </c>
      <c r="H31" s="113"/>
      <c r="I31" s="61">
        <f t="shared" si="2"/>
        <v>0.47222222222222215</v>
      </c>
      <c r="J31" s="62" t="s">
        <v>1</v>
      </c>
      <c r="K31" s="63">
        <f t="shared" si="3"/>
        <v>0.47569444444444436</v>
      </c>
      <c r="L31" s="80" t="s">
        <v>45</v>
      </c>
      <c r="M31" s="80" t="s">
        <v>45</v>
      </c>
      <c r="N31" s="114"/>
      <c r="O31" s="6">
        <f t="shared" si="4"/>
        <v>0.47222222222222215</v>
      </c>
      <c r="P31" s="7" t="s">
        <v>1</v>
      </c>
      <c r="Q31" s="16">
        <f t="shared" si="5"/>
        <v>0.47569444444444436</v>
      </c>
      <c r="R31" s="122" t="s">
        <v>13</v>
      </c>
      <c r="S31" s="159"/>
    </row>
    <row r="32" spans="1:22" ht="27" customHeight="1" x14ac:dyDescent="0.4">
      <c r="B32" s="156"/>
      <c r="C32" s="6">
        <f t="shared" si="0"/>
        <v>0.47569444444444436</v>
      </c>
      <c r="D32" s="7" t="s">
        <v>1</v>
      </c>
      <c r="E32" s="8">
        <f t="shared" si="1"/>
        <v>0.47916666666666657</v>
      </c>
      <c r="F32" s="35"/>
      <c r="G32" s="35"/>
      <c r="H32" s="113"/>
      <c r="I32" s="61">
        <f t="shared" si="2"/>
        <v>0.47569444444444436</v>
      </c>
      <c r="J32" s="62" t="s">
        <v>1</v>
      </c>
      <c r="K32" s="63">
        <f t="shared" si="3"/>
        <v>0.47916666666666657</v>
      </c>
      <c r="L32" s="68"/>
      <c r="M32" s="88"/>
      <c r="N32" s="114"/>
      <c r="O32" s="6">
        <f t="shared" si="4"/>
        <v>0.47569444444444436</v>
      </c>
      <c r="P32" s="7" t="s">
        <v>1</v>
      </c>
      <c r="Q32" s="16">
        <f t="shared" si="5"/>
        <v>0.47916666666666657</v>
      </c>
      <c r="R32" s="122">
        <f t="shared" ref="R32:R40" si="6">(G32-F32)+(L32-M32)</f>
        <v>0</v>
      </c>
      <c r="S32" s="159"/>
    </row>
    <row r="33" spans="2:19" ht="27" customHeight="1" x14ac:dyDescent="0.4">
      <c r="B33" s="156"/>
      <c r="C33" s="6">
        <f t="shared" si="0"/>
        <v>0.47916666666666657</v>
      </c>
      <c r="D33" s="7" t="s">
        <v>1</v>
      </c>
      <c r="E33" s="8">
        <f t="shared" si="1"/>
        <v>0.48263888888888878</v>
      </c>
      <c r="F33" s="35"/>
      <c r="G33" s="35"/>
      <c r="H33" s="113"/>
      <c r="I33" s="61">
        <f t="shared" si="2"/>
        <v>0.47916666666666657</v>
      </c>
      <c r="J33" s="62" t="s">
        <v>1</v>
      </c>
      <c r="K33" s="63">
        <f t="shared" si="3"/>
        <v>0.48263888888888878</v>
      </c>
      <c r="L33" s="68"/>
      <c r="M33" s="88"/>
      <c r="N33" s="114"/>
      <c r="O33" s="6">
        <f t="shared" si="4"/>
        <v>0.47916666666666657</v>
      </c>
      <c r="P33" s="7" t="s">
        <v>1</v>
      </c>
      <c r="Q33" s="16">
        <f t="shared" si="5"/>
        <v>0.48263888888888878</v>
      </c>
      <c r="R33" s="122">
        <f t="shared" si="6"/>
        <v>0</v>
      </c>
      <c r="S33" s="159"/>
    </row>
    <row r="34" spans="2:19" ht="27" customHeight="1" x14ac:dyDescent="0.4">
      <c r="B34" s="156"/>
      <c r="C34" s="6">
        <f t="shared" si="0"/>
        <v>0.48263888888888878</v>
      </c>
      <c r="D34" s="7" t="s">
        <v>1</v>
      </c>
      <c r="E34" s="8">
        <f t="shared" si="1"/>
        <v>0.48611111111111099</v>
      </c>
      <c r="F34" s="35"/>
      <c r="G34" s="35"/>
      <c r="H34" s="113"/>
      <c r="I34" s="61">
        <f t="shared" si="2"/>
        <v>0.48263888888888878</v>
      </c>
      <c r="J34" s="62" t="s">
        <v>1</v>
      </c>
      <c r="K34" s="63">
        <f t="shared" si="3"/>
        <v>0.48611111111111099</v>
      </c>
      <c r="L34" s="68"/>
      <c r="M34" s="88"/>
      <c r="N34" s="114"/>
      <c r="O34" s="6">
        <f t="shared" si="4"/>
        <v>0.48263888888888878</v>
      </c>
      <c r="P34" s="7" t="s">
        <v>1</v>
      </c>
      <c r="Q34" s="16">
        <f t="shared" si="5"/>
        <v>0.48611111111111099</v>
      </c>
      <c r="R34" s="122">
        <f t="shared" si="6"/>
        <v>0</v>
      </c>
      <c r="S34" s="159"/>
    </row>
    <row r="35" spans="2:19" ht="27" customHeight="1" x14ac:dyDescent="0.4">
      <c r="B35" s="156"/>
      <c r="C35" s="6">
        <f t="shared" si="0"/>
        <v>0.48611111111111099</v>
      </c>
      <c r="D35" s="7" t="s">
        <v>1</v>
      </c>
      <c r="E35" s="8">
        <f t="shared" si="1"/>
        <v>0.4895833333333332</v>
      </c>
      <c r="F35" s="35"/>
      <c r="G35" s="35"/>
      <c r="H35" s="113"/>
      <c r="I35" s="61">
        <f t="shared" si="2"/>
        <v>0.48611111111111099</v>
      </c>
      <c r="J35" s="62" t="s">
        <v>1</v>
      </c>
      <c r="K35" s="63">
        <f t="shared" si="3"/>
        <v>0.4895833333333332</v>
      </c>
      <c r="L35" s="68"/>
      <c r="M35" s="88"/>
      <c r="N35" s="114"/>
      <c r="O35" s="6">
        <f t="shared" si="4"/>
        <v>0.48611111111111099</v>
      </c>
      <c r="P35" s="7" t="s">
        <v>1</v>
      </c>
      <c r="Q35" s="16">
        <f t="shared" si="5"/>
        <v>0.4895833333333332</v>
      </c>
      <c r="R35" s="122">
        <f t="shared" si="6"/>
        <v>0</v>
      </c>
      <c r="S35" s="159"/>
    </row>
    <row r="36" spans="2:19" ht="27" customHeight="1" x14ac:dyDescent="0.4">
      <c r="B36" s="156"/>
      <c r="C36" s="6">
        <f t="shared" si="0"/>
        <v>0.4895833333333332</v>
      </c>
      <c r="D36" s="7" t="s">
        <v>1</v>
      </c>
      <c r="E36" s="8">
        <f t="shared" si="1"/>
        <v>0.49305555555555541</v>
      </c>
      <c r="F36" s="35"/>
      <c r="G36" s="35"/>
      <c r="H36" s="113"/>
      <c r="I36" s="61">
        <f t="shared" si="2"/>
        <v>0.4895833333333332</v>
      </c>
      <c r="J36" s="62" t="s">
        <v>1</v>
      </c>
      <c r="K36" s="63">
        <f t="shared" si="3"/>
        <v>0.49305555555555541</v>
      </c>
      <c r="L36" s="68"/>
      <c r="M36" s="88"/>
      <c r="N36" s="114"/>
      <c r="O36" s="6">
        <f t="shared" si="4"/>
        <v>0.4895833333333332</v>
      </c>
      <c r="P36" s="7" t="s">
        <v>1</v>
      </c>
      <c r="Q36" s="16">
        <f t="shared" si="5"/>
        <v>0.49305555555555541</v>
      </c>
      <c r="R36" s="122">
        <f t="shared" si="6"/>
        <v>0</v>
      </c>
      <c r="S36" s="159"/>
    </row>
    <row r="37" spans="2:19" ht="27" customHeight="1" x14ac:dyDescent="0.4">
      <c r="B37" s="156"/>
      <c r="C37" s="6">
        <f t="shared" si="0"/>
        <v>0.49305555555555541</v>
      </c>
      <c r="D37" s="7" t="s">
        <v>1</v>
      </c>
      <c r="E37" s="8">
        <f t="shared" si="1"/>
        <v>0.49652777777777762</v>
      </c>
      <c r="F37" s="35"/>
      <c r="G37" s="35"/>
      <c r="H37" s="113"/>
      <c r="I37" s="61">
        <f t="shared" si="2"/>
        <v>0.49305555555555541</v>
      </c>
      <c r="J37" s="62" t="s">
        <v>1</v>
      </c>
      <c r="K37" s="63">
        <f t="shared" si="3"/>
        <v>0.49652777777777762</v>
      </c>
      <c r="L37" s="68"/>
      <c r="M37" s="88"/>
      <c r="N37" s="114"/>
      <c r="O37" s="6">
        <f t="shared" si="4"/>
        <v>0.49305555555555541</v>
      </c>
      <c r="P37" s="7" t="s">
        <v>1</v>
      </c>
      <c r="Q37" s="16">
        <f t="shared" si="5"/>
        <v>0.49652777777777762</v>
      </c>
      <c r="R37" s="122">
        <f t="shared" si="6"/>
        <v>0</v>
      </c>
      <c r="S37" s="159"/>
    </row>
    <row r="38" spans="2:19" ht="27" customHeight="1" x14ac:dyDescent="0.4">
      <c r="B38" s="157"/>
      <c r="C38" s="9">
        <f t="shared" si="0"/>
        <v>0.49652777777777762</v>
      </c>
      <c r="D38" s="10" t="s">
        <v>1</v>
      </c>
      <c r="E38" s="11">
        <f t="shared" si="1"/>
        <v>0.49999999999999983</v>
      </c>
      <c r="F38" s="36"/>
      <c r="G38" s="36"/>
      <c r="H38" s="113"/>
      <c r="I38" s="69">
        <f t="shared" si="2"/>
        <v>0.49652777777777762</v>
      </c>
      <c r="J38" s="70" t="s">
        <v>1</v>
      </c>
      <c r="K38" s="71">
        <f t="shared" si="3"/>
        <v>0.49999999999999983</v>
      </c>
      <c r="L38" s="72"/>
      <c r="M38" s="89"/>
      <c r="N38" s="114"/>
      <c r="O38" s="9">
        <f t="shared" si="4"/>
        <v>0.49652777777777762</v>
      </c>
      <c r="P38" s="10" t="s">
        <v>1</v>
      </c>
      <c r="Q38" s="17">
        <f t="shared" si="5"/>
        <v>0.49999999999999983</v>
      </c>
      <c r="R38" s="124">
        <f t="shared" si="6"/>
        <v>0</v>
      </c>
      <c r="S38" s="160"/>
    </row>
    <row r="39" spans="2:19" ht="27" customHeight="1" x14ac:dyDescent="0.4">
      <c r="B39" s="161" t="s">
        <v>59</v>
      </c>
      <c r="C39" s="12">
        <f t="shared" si="0"/>
        <v>0.49999999999999983</v>
      </c>
      <c r="D39" s="13" t="s">
        <v>1</v>
      </c>
      <c r="E39" s="14">
        <f t="shared" si="1"/>
        <v>0.5034722222222221</v>
      </c>
      <c r="F39" s="39">
        <v>0</v>
      </c>
      <c r="G39" s="39">
        <v>0</v>
      </c>
      <c r="H39" s="113"/>
      <c r="I39" s="75">
        <f t="shared" si="2"/>
        <v>0.49999999999999983</v>
      </c>
      <c r="J39" s="76" t="s">
        <v>1</v>
      </c>
      <c r="K39" s="77">
        <f t="shared" si="3"/>
        <v>0.5034722222222221</v>
      </c>
      <c r="L39" s="79">
        <v>2000</v>
      </c>
      <c r="M39" s="79">
        <v>1500</v>
      </c>
      <c r="N39" s="114"/>
      <c r="O39" s="12">
        <f t="shared" si="4"/>
        <v>0.49999999999999983</v>
      </c>
      <c r="P39" s="13" t="s">
        <v>1</v>
      </c>
      <c r="Q39" s="18">
        <f t="shared" si="5"/>
        <v>0.5034722222222221</v>
      </c>
      <c r="R39" s="117">
        <f t="shared" si="6"/>
        <v>500</v>
      </c>
      <c r="S39" s="79">
        <v>500</v>
      </c>
    </row>
    <row r="40" spans="2:19" ht="27" customHeight="1" x14ac:dyDescent="0.4">
      <c r="B40" s="161"/>
      <c r="C40" s="6">
        <f t="shared" si="0"/>
        <v>0.5034722222222221</v>
      </c>
      <c r="D40" s="7" t="s">
        <v>1</v>
      </c>
      <c r="E40" s="8">
        <f t="shared" si="1"/>
        <v>0.50694444444444431</v>
      </c>
      <c r="F40" s="39">
        <v>0</v>
      </c>
      <c r="G40" s="39">
        <v>0</v>
      </c>
      <c r="H40" s="113"/>
      <c r="I40" s="61">
        <f t="shared" si="2"/>
        <v>0.5034722222222221</v>
      </c>
      <c r="J40" s="62" t="s">
        <v>1</v>
      </c>
      <c r="K40" s="63">
        <f t="shared" si="3"/>
        <v>0.50694444444444431</v>
      </c>
      <c r="L40" s="87">
        <v>2050</v>
      </c>
      <c r="M40" s="87">
        <v>1550</v>
      </c>
      <c r="N40" s="114"/>
      <c r="O40" s="6">
        <f t="shared" si="4"/>
        <v>0.5034722222222221</v>
      </c>
      <c r="P40" s="7" t="s">
        <v>1</v>
      </c>
      <c r="Q40" s="16">
        <f t="shared" si="5"/>
        <v>0.50694444444444431</v>
      </c>
      <c r="R40" s="122">
        <f t="shared" si="6"/>
        <v>500</v>
      </c>
      <c r="S40" s="87">
        <v>500</v>
      </c>
    </row>
    <row r="41" spans="2:19" ht="27" customHeight="1" x14ac:dyDescent="0.4">
      <c r="B41" s="161"/>
      <c r="C41" s="6">
        <f t="shared" si="0"/>
        <v>0.50694444444444431</v>
      </c>
      <c r="D41" s="7" t="s">
        <v>1</v>
      </c>
      <c r="E41" s="8">
        <f t="shared" si="1"/>
        <v>0.51041666666666652</v>
      </c>
      <c r="F41" s="66" t="s">
        <v>45</v>
      </c>
      <c r="G41" s="80" t="s">
        <v>45</v>
      </c>
      <c r="H41" s="113"/>
      <c r="I41" s="61">
        <f t="shared" si="2"/>
        <v>0.50694444444444431</v>
      </c>
      <c r="J41" s="62" t="s">
        <v>1</v>
      </c>
      <c r="K41" s="63">
        <f t="shared" si="3"/>
        <v>0.51041666666666652</v>
      </c>
      <c r="L41" s="80" t="s">
        <v>13</v>
      </c>
      <c r="M41" s="80" t="s">
        <v>13</v>
      </c>
      <c r="N41" s="114"/>
      <c r="O41" s="6">
        <f t="shared" si="4"/>
        <v>0.50694444444444431</v>
      </c>
      <c r="P41" s="7" t="s">
        <v>1</v>
      </c>
      <c r="Q41" s="16">
        <f t="shared" si="5"/>
        <v>0.51041666666666652</v>
      </c>
      <c r="R41" s="122" t="s">
        <v>13</v>
      </c>
      <c r="S41" s="80" t="s">
        <v>13</v>
      </c>
    </row>
    <row r="42" spans="2:19" ht="27" customHeight="1" x14ac:dyDescent="0.4">
      <c r="B42" s="161"/>
      <c r="C42" s="6">
        <f t="shared" si="0"/>
        <v>0.51041666666666652</v>
      </c>
      <c r="D42" s="7" t="s">
        <v>1</v>
      </c>
      <c r="E42" s="8">
        <f t="shared" si="1"/>
        <v>0.51388888888888873</v>
      </c>
      <c r="F42" s="66" t="s">
        <v>45</v>
      </c>
      <c r="G42" s="80" t="s">
        <v>45</v>
      </c>
      <c r="H42" s="113"/>
      <c r="I42" s="61">
        <f t="shared" si="2"/>
        <v>0.51041666666666652</v>
      </c>
      <c r="J42" s="62" t="s">
        <v>1</v>
      </c>
      <c r="K42" s="63">
        <f t="shared" si="3"/>
        <v>0.51388888888888873</v>
      </c>
      <c r="L42" s="80" t="s">
        <v>13</v>
      </c>
      <c r="M42" s="80" t="s">
        <v>13</v>
      </c>
      <c r="N42" s="114"/>
      <c r="O42" s="6">
        <f t="shared" si="4"/>
        <v>0.51041666666666652</v>
      </c>
      <c r="P42" s="7" t="s">
        <v>1</v>
      </c>
      <c r="Q42" s="16">
        <f t="shared" si="5"/>
        <v>0.51388888888888873</v>
      </c>
      <c r="R42" s="122" t="s">
        <v>13</v>
      </c>
      <c r="S42" s="80" t="s">
        <v>13</v>
      </c>
    </row>
    <row r="43" spans="2:19" ht="27" customHeight="1" x14ac:dyDescent="0.4">
      <c r="B43" s="161"/>
      <c r="C43" s="6">
        <f t="shared" si="0"/>
        <v>0.51388888888888873</v>
      </c>
      <c r="D43" s="7" t="s">
        <v>1</v>
      </c>
      <c r="E43" s="8">
        <f t="shared" si="1"/>
        <v>0.51736111111111094</v>
      </c>
      <c r="F43" s="66" t="s">
        <v>45</v>
      </c>
      <c r="G43" s="80" t="s">
        <v>45</v>
      </c>
      <c r="H43" s="113"/>
      <c r="I43" s="61">
        <f t="shared" si="2"/>
        <v>0.51388888888888873</v>
      </c>
      <c r="J43" s="62" t="s">
        <v>1</v>
      </c>
      <c r="K43" s="63">
        <f t="shared" si="3"/>
        <v>0.51736111111111094</v>
      </c>
      <c r="L43" s="80" t="s">
        <v>13</v>
      </c>
      <c r="M43" s="80" t="s">
        <v>13</v>
      </c>
      <c r="N43" s="114"/>
      <c r="O43" s="6">
        <f t="shared" si="4"/>
        <v>0.51388888888888873</v>
      </c>
      <c r="P43" s="7" t="s">
        <v>1</v>
      </c>
      <c r="Q43" s="16">
        <f t="shared" si="5"/>
        <v>0.51736111111111094</v>
      </c>
      <c r="R43" s="122" t="s">
        <v>13</v>
      </c>
      <c r="S43" s="80" t="s">
        <v>13</v>
      </c>
    </row>
    <row r="44" spans="2:19" ht="27" customHeight="1" x14ac:dyDescent="0.4">
      <c r="B44" s="161"/>
      <c r="C44" s="9">
        <f t="shared" si="0"/>
        <v>0.51736111111111094</v>
      </c>
      <c r="D44" s="10" t="s">
        <v>1</v>
      </c>
      <c r="E44" s="11">
        <f t="shared" si="1"/>
        <v>0.52083333333333315</v>
      </c>
      <c r="F44" s="36"/>
      <c r="G44" s="36"/>
      <c r="H44" s="113"/>
      <c r="I44" s="69">
        <f t="shared" si="2"/>
        <v>0.51736111111111094</v>
      </c>
      <c r="J44" s="70" t="s">
        <v>1</v>
      </c>
      <c r="K44" s="71">
        <f t="shared" si="3"/>
        <v>0.52083333333333315</v>
      </c>
      <c r="L44" s="72"/>
      <c r="M44" s="72"/>
      <c r="N44" s="114"/>
      <c r="O44" s="9">
        <f t="shared" si="4"/>
        <v>0.51736111111111094</v>
      </c>
      <c r="P44" s="10" t="s">
        <v>1</v>
      </c>
      <c r="Q44" s="17">
        <f t="shared" si="5"/>
        <v>0.52083333333333315</v>
      </c>
      <c r="R44" s="123">
        <f>(G44-F44)+(L44-M44)</f>
        <v>0</v>
      </c>
      <c r="S44" s="132"/>
    </row>
    <row r="45" spans="2:19" x14ac:dyDescent="0.4">
      <c r="J45" s="115"/>
      <c r="K45" s="115"/>
      <c r="L45" s="115"/>
      <c r="M45" s="115"/>
      <c r="N45" s="115"/>
      <c r="O45" s="115"/>
      <c r="P45" s="115"/>
      <c r="Q45" s="115"/>
      <c r="R45" s="115"/>
      <c r="S45" s="115"/>
    </row>
    <row r="46" spans="2:19" x14ac:dyDescent="0.4">
      <c r="J46" s="115"/>
      <c r="K46" s="115"/>
      <c r="L46" s="115"/>
      <c r="M46" s="115"/>
      <c r="N46" s="115"/>
      <c r="O46" s="115"/>
      <c r="P46" s="115"/>
      <c r="Q46" s="115"/>
      <c r="R46" s="115"/>
      <c r="S46" s="115"/>
    </row>
    <row r="47" spans="2:19" x14ac:dyDescent="0.4">
      <c r="J47" s="115"/>
      <c r="K47" s="115"/>
      <c r="L47" s="115"/>
      <c r="M47" s="115"/>
      <c r="N47" s="115"/>
      <c r="O47" s="115"/>
      <c r="P47" s="115"/>
      <c r="Q47" s="115"/>
      <c r="R47" s="115"/>
      <c r="S47" s="115"/>
    </row>
    <row r="48" spans="2:19" x14ac:dyDescent="0.4">
      <c r="J48" s="115"/>
      <c r="K48" s="115"/>
      <c r="L48" s="115"/>
      <c r="M48" s="115"/>
      <c r="N48" s="115"/>
      <c r="O48" s="115"/>
      <c r="P48" s="115"/>
      <c r="Q48" s="115"/>
      <c r="R48" s="115"/>
      <c r="S48" s="115"/>
    </row>
    <row r="49" spans="10:19" x14ac:dyDescent="0.4">
      <c r="J49" s="115"/>
      <c r="K49" s="115"/>
      <c r="L49" s="115"/>
      <c r="M49" s="115"/>
      <c r="N49" s="115"/>
      <c r="O49" s="115"/>
      <c r="P49" s="115"/>
      <c r="Q49" s="115"/>
      <c r="R49" s="115"/>
      <c r="S49" s="115"/>
    </row>
  </sheetData>
  <mergeCells count="23">
    <mergeCell ref="O26:Q26"/>
    <mergeCell ref="B27:B38"/>
    <mergeCell ref="S27:S38"/>
    <mergeCell ref="B39:B44"/>
    <mergeCell ref="I26:K26"/>
    <mergeCell ref="B14:D14"/>
    <mergeCell ref="E14:G14"/>
    <mergeCell ref="B15:D15"/>
    <mergeCell ref="E15:G15"/>
    <mergeCell ref="B26:E26"/>
    <mergeCell ref="B13:D13"/>
    <mergeCell ref="E13:G13"/>
    <mergeCell ref="B7:D7"/>
    <mergeCell ref="E7:G7"/>
    <mergeCell ref="B8:D8"/>
    <mergeCell ref="E8:G8"/>
    <mergeCell ref="B9:D9"/>
    <mergeCell ref="E9:G9"/>
    <mergeCell ref="B10:D10"/>
    <mergeCell ref="E10:G10"/>
    <mergeCell ref="B11:D11"/>
    <mergeCell ref="B12:D12"/>
    <mergeCell ref="E12:G12"/>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F1727-6D28-4F02-B372-3F23A421E617}">
  <sheetPr>
    <pageSetUpPr fitToPage="1"/>
  </sheetPr>
  <dimension ref="B1:U49"/>
  <sheetViews>
    <sheetView showGridLines="0" view="pageBreakPreview" zoomScale="85" zoomScaleNormal="85" zoomScaleSheetLayoutView="85" workbookViewId="0">
      <selection activeCell="W9" sqref="W9"/>
    </sheetView>
  </sheetViews>
  <sheetFormatPr defaultColWidth="9" defaultRowHeight="18.75" x14ac:dyDescent="0.4"/>
  <cols>
    <col min="1" max="1" width="2.25" style="20" customWidth="1"/>
    <col min="2" max="2" width="3.5" style="20" customWidth="1"/>
    <col min="3" max="4" width="8.75" style="20" customWidth="1"/>
    <col min="5" max="11" width="9" style="20"/>
    <col min="12" max="12" width="9" style="20" customWidth="1"/>
    <col min="13" max="16" width="9" style="20"/>
    <col min="17" max="19" width="9" style="20" customWidth="1"/>
    <col min="20" max="20" width="3.625" style="20" customWidth="1"/>
    <col min="21" max="16384" width="9" style="20"/>
  </cols>
  <sheetData>
    <row r="1" spans="2:7" x14ac:dyDescent="0.4">
      <c r="B1" s="22"/>
    </row>
    <row r="2" spans="2:7" x14ac:dyDescent="0.4">
      <c r="B2" s="22" t="s">
        <v>62</v>
      </c>
    </row>
    <row r="3" spans="2:7" ht="24" x14ac:dyDescent="0.4">
      <c r="B3" s="108" t="s">
        <v>47</v>
      </c>
    </row>
    <row r="5" spans="2:7" x14ac:dyDescent="0.4">
      <c r="B5" s="133" t="s">
        <v>0</v>
      </c>
      <c r="C5" s="134"/>
      <c r="D5" s="135"/>
      <c r="E5" s="165" t="s">
        <v>15</v>
      </c>
      <c r="F5" s="165"/>
      <c r="G5" s="165"/>
    </row>
    <row r="6" spans="2:7" x14ac:dyDescent="0.4">
      <c r="B6" s="133" t="s">
        <v>3</v>
      </c>
      <c r="C6" s="134"/>
      <c r="D6" s="135"/>
      <c r="E6" s="165" t="s">
        <v>14</v>
      </c>
      <c r="F6" s="165"/>
      <c r="G6" s="165"/>
    </row>
    <row r="7" spans="2:7" x14ac:dyDescent="0.4">
      <c r="B7" s="133" t="s">
        <v>22</v>
      </c>
      <c r="C7" s="134"/>
      <c r="D7" s="135"/>
      <c r="E7" s="166" t="s">
        <v>19</v>
      </c>
      <c r="F7" s="167"/>
      <c r="G7" s="168"/>
    </row>
    <row r="8" spans="2:7" x14ac:dyDescent="0.4">
      <c r="B8" s="142" t="s">
        <v>5</v>
      </c>
      <c r="C8" s="143"/>
      <c r="D8" s="144"/>
      <c r="E8" s="169">
        <v>13500</v>
      </c>
      <c r="F8" s="170"/>
      <c r="G8" s="171"/>
    </row>
    <row r="9" spans="2:7" x14ac:dyDescent="0.4">
      <c r="B9" s="142" t="s">
        <v>6</v>
      </c>
      <c r="C9" s="143"/>
      <c r="D9" s="144"/>
      <c r="E9" s="172">
        <v>43556</v>
      </c>
      <c r="F9" s="173"/>
      <c r="G9" s="174"/>
    </row>
    <row r="10" spans="2:7" x14ac:dyDescent="0.4">
      <c r="B10" s="133" t="s">
        <v>7</v>
      </c>
      <c r="C10" s="134"/>
      <c r="D10" s="135"/>
      <c r="E10" s="128">
        <v>0.45833333333333331</v>
      </c>
      <c r="F10" s="126" t="s">
        <v>4</v>
      </c>
      <c r="G10" s="21">
        <f>E10+TIME(1,30,0)</f>
        <v>0.52083333333333326</v>
      </c>
    </row>
    <row r="11" spans="2:7" x14ac:dyDescent="0.4">
      <c r="B11" s="133" t="s">
        <v>16</v>
      </c>
      <c r="C11" s="134"/>
      <c r="D11" s="135"/>
      <c r="E11" s="162" t="s">
        <v>17</v>
      </c>
      <c r="F11" s="163"/>
      <c r="G11" s="164"/>
    </row>
    <row r="12" spans="2:7" x14ac:dyDescent="0.4">
      <c r="B12" s="140" t="s">
        <v>23</v>
      </c>
      <c r="C12" s="140"/>
      <c r="D12" s="140"/>
      <c r="E12" s="165" t="s">
        <v>46</v>
      </c>
      <c r="F12" s="165"/>
      <c r="G12" s="165"/>
    </row>
    <row r="13" spans="2:7" x14ac:dyDescent="0.4">
      <c r="B13" s="26" t="s">
        <v>9</v>
      </c>
      <c r="C13" s="23"/>
      <c r="D13" s="23"/>
      <c r="E13" s="24"/>
      <c r="F13" s="24"/>
      <c r="G13" s="24"/>
    </row>
    <row r="14" spans="2:7" x14ac:dyDescent="0.4">
      <c r="B14" s="33" t="s">
        <v>66</v>
      </c>
      <c r="C14" s="23"/>
      <c r="D14" s="45"/>
      <c r="E14" s="49"/>
      <c r="F14" s="24"/>
      <c r="G14" s="24"/>
    </row>
    <row r="15" spans="2:7" x14ac:dyDescent="0.4">
      <c r="B15" s="46"/>
      <c r="C15" s="45"/>
      <c r="D15" s="45"/>
      <c r="E15" s="49"/>
      <c r="F15" s="24"/>
      <c r="G15" s="24"/>
    </row>
    <row r="16" spans="2:7" x14ac:dyDescent="0.4">
      <c r="B16" s="46"/>
      <c r="C16" s="46"/>
      <c r="D16" s="46"/>
      <c r="E16" s="46"/>
    </row>
    <row r="17" spans="2:21" x14ac:dyDescent="0.4">
      <c r="B17" s="22" t="s">
        <v>73</v>
      </c>
      <c r="C17" s="22"/>
      <c r="D17" s="22"/>
      <c r="E17" s="22"/>
      <c r="F17" s="197"/>
      <c r="G17" s="22"/>
      <c r="L17" s="90"/>
    </row>
    <row r="18" spans="2:21" x14ac:dyDescent="0.4">
      <c r="B18" s="22"/>
      <c r="C18" s="22" t="s">
        <v>74</v>
      </c>
      <c r="D18" s="22"/>
      <c r="E18" s="22"/>
      <c r="F18" s="22"/>
      <c r="G18" s="22"/>
    </row>
    <row r="19" spans="2:21" x14ac:dyDescent="0.4">
      <c r="B19" s="22"/>
      <c r="C19" s="22" t="s">
        <v>68</v>
      </c>
      <c r="D19" s="22"/>
      <c r="E19" s="22"/>
      <c r="F19" s="22"/>
      <c r="G19" s="22"/>
      <c r="H19" s="22"/>
      <c r="I19" s="20" t="s">
        <v>40</v>
      </c>
      <c r="O19" s="20" t="s">
        <v>12</v>
      </c>
    </row>
    <row r="20" spans="2:21" s="1" customFormat="1" ht="90.75" x14ac:dyDescent="0.4">
      <c r="B20" s="140" t="s">
        <v>2</v>
      </c>
      <c r="C20" s="140"/>
      <c r="D20" s="140"/>
      <c r="E20" s="140"/>
      <c r="F20" s="52" t="s">
        <v>75</v>
      </c>
      <c r="G20" s="52" t="s">
        <v>48</v>
      </c>
      <c r="H20" s="51"/>
      <c r="I20" s="152" t="s">
        <v>2</v>
      </c>
      <c r="J20" s="153"/>
      <c r="K20" s="154"/>
      <c r="L20" s="91" t="s">
        <v>41</v>
      </c>
      <c r="M20" s="47" t="s">
        <v>42</v>
      </c>
      <c r="O20" s="152" t="s">
        <v>2</v>
      </c>
      <c r="P20" s="153"/>
      <c r="Q20" s="154"/>
      <c r="R20" s="38" t="s">
        <v>43</v>
      </c>
      <c r="S20" s="94" t="s">
        <v>44</v>
      </c>
      <c r="T20" s="20"/>
    </row>
    <row r="21" spans="2:21" s="1" customFormat="1" ht="27" customHeight="1" x14ac:dyDescent="0.4">
      <c r="B21" s="155" t="s">
        <v>8</v>
      </c>
      <c r="C21" s="3">
        <f>E10</f>
        <v>0.45833333333333331</v>
      </c>
      <c r="D21" s="4" t="s">
        <v>1</v>
      </c>
      <c r="E21" s="5">
        <f>C21+TIME(0,5,0)</f>
        <v>0.46180555555555552</v>
      </c>
      <c r="F21" s="34">
        <v>10000</v>
      </c>
      <c r="G21" s="34">
        <v>10000</v>
      </c>
      <c r="H21" s="2"/>
      <c r="I21" s="3">
        <f>C21</f>
        <v>0.45833333333333331</v>
      </c>
      <c r="J21" s="4" t="s">
        <v>1</v>
      </c>
      <c r="K21" s="5">
        <f>I21+TIME(0,5,0)</f>
        <v>0.46180555555555552</v>
      </c>
      <c r="L21" s="34">
        <v>4800</v>
      </c>
      <c r="M21" s="37">
        <v>4800</v>
      </c>
      <c r="N21" s="2"/>
      <c r="O21" s="3">
        <f>I21</f>
        <v>0.45833333333333331</v>
      </c>
      <c r="P21" s="4" t="s">
        <v>1</v>
      </c>
      <c r="Q21" s="15">
        <f>O21+TIME(0,5,0)</f>
        <v>0.46180555555555552</v>
      </c>
      <c r="R21" s="92">
        <f>(G21-F21)+(L21-M21)</f>
        <v>0</v>
      </c>
      <c r="S21" s="158" t="s">
        <v>11</v>
      </c>
    </row>
    <row r="22" spans="2:21" s="1" customFormat="1" ht="27" customHeight="1" x14ac:dyDescent="0.4">
      <c r="B22" s="156"/>
      <c r="C22" s="6">
        <f>E21</f>
        <v>0.46180555555555552</v>
      </c>
      <c r="D22" s="7" t="s">
        <v>1</v>
      </c>
      <c r="E22" s="8">
        <f>C22+TIME(0,5,0)</f>
        <v>0.46527777777777773</v>
      </c>
      <c r="F22" s="34">
        <v>10000</v>
      </c>
      <c r="G22" s="34">
        <v>10000</v>
      </c>
      <c r="I22" s="6">
        <f>K21</f>
        <v>0.46180555555555552</v>
      </c>
      <c r="J22" s="7" t="s">
        <v>1</v>
      </c>
      <c r="K22" s="8">
        <f>I22+TIME(0,5,0)</f>
        <v>0.46527777777777773</v>
      </c>
      <c r="L22" s="34">
        <v>4800</v>
      </c>
      <c r="M22" s="34">
        <v>4800</v>
      </c>
      <c r="O22" s="6">
        <f>Q21</f>
        <v>0.46180555555555552</v>
      </c>
      <c r="P22" s="7" t="s">
        <v>1</v>
      </c>
      <c r="Q22" s="16">
        <f>O22+TIME(0,5,0)</f>
        <v>0.46527777777777773</v>
      </c>
      <c r="R22" s="93">
        <f t="shared" ref="R22:R34" si="0">(G22-F22)+(L22-M22)</f>
        <v>0</v>
      </c>
      <c r="S22" s="159"/>
      <c r="U22" s="19"/>
    </row>
    <row r="23" spans="2:21" ht="27" customHeight="1" x14ac:dyDescent="0.4">
      <c r="B23" s="156"/>
      <c r="C23" s="6">
        <f t="shared" ref="C23:C38" si="1">E22</f>
        <v>0.46527777777777773</v>
      </c>
      <c r="D23" s="7" t="s">
        <v>1</v>
      </c>
      <c r="E23" s="8">
        <f t="shared" ref="E23:E38" si="2">C23+TIME(0,5,0)</f>
        <v>0.46874999999999994</v>
      </c>
      <c r="F23" s="35" t="s">
        <v>45</v>
      </c>
      <c r="G23" s="35" t="s">
        <v>45</v>
      </c>
      <c r="H23" s="2"/>
      <c r="I23" s="6">
        <f t="shared" ref="I23:I38" si="3">K22</f>
        <v>0.46527777777777773</v>
      </c>
      <c r="J23" s="7" t="s">
        <v>1</v>
      </c>
      <c r="K23" s="8">
        <f t="shared" ref="K23:K38" si="4">I23+TIME(0,5,0)</f>
        <v>0.46874999999999994</v>
      </c>
      <c r="L23" s="35" t="s">
        <v>45</v>
      </c>
      <c r="M23" s="35" t="s">
        <v>45</v>
      </c>
      <c r="N23" s="2"/>
      <c r="O23" s="6">
        <f t="shared" ref="O23:O38" si="5">Q22</f>
        <v>0.46527777777777773</v>
      </c>
      <c r="P23" s="7" t="s">
        <v>1</v>
      </c>
      <c r="Q23" s="16">
        <f t="shared" ref="Q23:Q38" si="6">O23+TIME(0,5,0)</f>
        <v>0.46874999999999994</v>
      </c>
      <c r="R23" s="93" t="s">
        <v>45</v>
      </c>
      <c r="S23" s="159"/>
      <c r="T23" s="1"/>
    </row>
    <row r="24" spans="2:21" ht="27" customHeight="1" x14ac:dyDescent="0.4">
      <c r="B24" s="156"/>
      <c r="C24" s="6">
        <f t="shared" si="1"/>
        <v>0.46874999999999994</v>
      </c>
      <c r="D24" s="7" t="s">
        <v>1</v>
      </c>
      <c r="E24" s="8">
        <f t="shared" si="2"/>
        <v>0.47222222222222215</v>
      </c>
      <c r="F24" s="35" t="s">
        <v>45</v>
      </c>
      <c r="G24" s="35" t="s">
        <v>45</v>
      </c>
      <c r="I24" s="6">
        <f t="shared" si="3"/>
        <v>0.46874999999999994</v>
      </c>
      <c r="J24" s="7" t="s">
        <v>1</v>
      </c>
      <c r="K24" s="8">
        <f t="shared" si="4"/>
        <v>0.47222222222222215</v>
      </c>
      <c r="L24" s="35" t="s">
        <v>45</v>
      </c>
      <c r="M24" s="35" t="s">
        <v>45</v>
      </c>
      <c r="O24" s="6">
        <f t="shared" si="5"/>
        <v>0.46874999999999994</v>
      </c>
      <c r="P24" s="7" t="s">
        <v>1</v>
      </c>
      <c r="Q24" s="16">
        <f t="shared" si="6"/>
        <v>0.47222222222222215</v>
      </c>
      <c r="R24" s="93" t="s">
        <v>45</v>
      </c>
      <c r="S24" s="159"/>
    </row>
    <row r="25" spans="2:21" ht="27" customHeight="1" x14ac:dyDescent="0.4">
      <c r="B25" s="156"/>
      <c r="C25" s="6">
        <f t="shared" si="1"/>
        <v>0.47222222222222215</v>
      </c>
      <c r="D25" s="7" t="s">
        <v>1</v>
      </c>
      <c r="E25" s="8">
        <f t="shared" si="2"/>
        <v>0.47569444444444436</v>
      </c>
      <c r="F25" s="35" t="s">
        <v>45</v>
      </c>
      <c r="G25" s="35" t="s">
        <v>45</v>
      </c>
      <c r="I25" s="6">
        <f t="shared" si="3"/>
        <v>0.47222222222222215</v>
      </c>
      <c r="J25" s="7" t="s">
        <v>1</v>
      </c>
      <c r="K25" s="8">
        <f t="shared" si="4"/>
        <v>0.47569444444444436</v>
      </c>
      <c r="L25" s="35" t="s">
        <v>45</v>
      </c>
      <c r="M25" s="35" t="s">
        <v>45</v>
      </c>
      <c r="O25" s="6">
        <f t="shared" si="5"/>
        <v>0.47222222222222215</v>
      </c>
      <c r="P25" s="7" t="s">
        <v>1</v>
      </c>
      <c r="Q25" s="16">
        <f t="shared" si="6"/>
        <v>0.47569444444444436</v>
      </c>
      <c r="R25" s="93" t="s">
        <v>45</v>
      </c>
      <c r="S25" s="159"/>
    </row>
    <row r="26" spans="2:21" ht="27" customHeight="1" x14ac:dyDescent="0.4">
      <c r="B26" s="156"/>
      <c r="C26" s="6">
        <f t="shared" si="1"/>
        <v>0.47569444444444436</v>
      </c>
      <c r="D26" s="7" t="s">
        <v>1</v>
      </c>
      <c r="E26" s="8">
        <f t="shared" si="2"/>
        <v>0.47916666666666657</v>
      </c>
      <c r="F26" s="35"/>
      <c r="G26" s="35"/>
      <c r="I26" s="6">
        <f t="shared" si="3"/>
        <v>0.47569444444444436</v>
      </c>
      <c r="J26" s="7" t="s">
        <v>1</v>
      </c>
      <c r="K26" s="8">
        <f t="shared" si="4"/>
        <v>0.47916666666666657</v>
      </c>
      <c r="L26" s="35"/>
      <c r="M26" s="35"/>
      <c r="O26" s="6">
        <f t="shared" si="5"/>
        <v>0.47569444444444436</v>
      </c>
      <c r="P26" s="7" t="s">
        <v>1</v>
      </c>
      <c r="Q26" s="16">
        <f t="shared" si="6"/>
        <v>0.47916666666666657</v>
      </c>
      <c r="R26" s="93"/>
      <c r="S26" s="159"/>
    </row>
    <row r="27" spans="2:21" ht="27" customHeight="1" x14ac:dyDescent="0.4">
      <c r="B27" s="156"/>
      <c r="C27" s="6">
        <f t="shared" si="1"/>
        <v>0.47916666666666657</v>
      </c>
      <c r="D27" s="7" t="s">
        <v>1</v>
      </c>
      <c r="E27" s="8">
        <f t="shared" si="2"/>
        <v>0.48263888888888878</v>
      </c>
      <c r="F27" s="35"/>
      <c r="G27" s="35"/>
      <c r="I27" s="6">
        <f t="shared" si="3"/>
        <v>0.47916666666666657</v>
      </c>
      <c r="J27" s="7" t="s">
        <v>1</v>
      </c>
      <c r="K27" s="8">
        <f t="shared" si="4"/>
        <v>0.48263888888888878</v>
      </c>
      <c r="L27" s="35"/>
      <c r="M27" s="35"/>
      <c r="O27" s="6">
        <f t="shared" si="5"/>
        <v>0.47916666666666657</v>
      </c>
      <c r="P27" s="7" t="s">
        <v>1</v>
      </c>
      <c r="Q27" s="16">
        <f t="shared" si="6"/>
        <v>0.48263888888888878</v>
      </c>
      <c r="R27" s="95"/>
      <c r="S27" s="159"/>
    </row>
    <row r="28" spans="2:21" ht="27" customHeight="1" x14ac:dyDescent="0.4">
      <c r="B28" s="156"/>
      <c r="C28" s="6">
        <f t="shared" si="1"/>
        <v>0.48263888888888878</v>
      </c>
      <c r="D28" s="7" t="s">
        <v>1</v>
      </c>
      <c r="E28" s="8">
        <f t="shared" si="2"/>
        <v>0.48611111111111099</v>
      </c>
      <c r="F28" s="35"/>
      <c r="G28" s="35"/>
      <c r="I28" s="6">
        <f t="shared" si="3"/>
        <v>0.48263888888888878</v>
      </c>
      <c r="J28" s="7" t="s">
        <v>1</v>
      </c>
      <c r="K28" s="8">
        <f t="shared" si="4"/>
        <v>0.48611111111111099</v>
      </c>
      <c r="L28" s="35"/>
      <c r="M28" s="35"/>
      <c r="O28" s="6">
        <f t="shared" si="5"/>
        <v>0.48263888888888878</v>
      </c>
      <c r="P28" s="7" t="s">
        <v>1</v>
      </c>
      <c r="Q28" s="16">
        <f t="shared" si="6"/>
        <v>0.48611111111111099</v>
      </c>
      <c r="R28" s="95"/>
      <c r="S28" s="159"/>
    </row>
    <row r="29" spans="2:21" ht="27" customHeight="1" x14ac:dyDescent="0.4">
      <c r="B29" s="156"/>
      <c r="C29" s="6">
        <f t="shared" si="1"/>
        <v>0.48611111111111099</v>
      </c>
      <c r="D29" s="7" t="s">
        <v>1</v>
      </c>
      <c r="E29" s="8">
        <f t="shared" si="2"/>
        <v>0.4895833333333332</v>
      </c>
      <c r="F29" s="35"/>
      <c r="G29" s="35"/>
      <c r="I29" s="6">
        <f t="shared" si="3"/>
        <v>0.48611111111111099</v>
      </c>
      <c r="J29" s="7" t="s">
        <v>1</v>
      </c>
      <c r="K29" s="8">
        <f t="shared" si="4"/>
        <v>0.4895833333333332</v>
      </c>
      <c r="L29" s="35"/>
      <c r="M29" s="35"/>
      <c r="O29" s="6">
        <f t="shared" si="5"/>
        <v>0.48611111111111099</v>
      </c>
      <c r="P29" s="7" t="s">
        <v>1</v>
      </c>
      <c r="Q29" s="16">
        <f t="shared" si="6"/>
        <v>0.4895833333333332</v>
      </c>
      <c r="R29" s="31"/>
      <c r="S29" s="159"/>
    </row>
    <row r="30" spans="2:21" ht="27" customHeight="1" x14ac:dyDescent="0.4">
      <c r="B30" s="156"/>
      <c r="C30" s="6">
        <f t="shared" si="1"/>
        <v>0.4895833333333332</v>
      </c>
      <c r="D30" s="7" t="s">
        <v>1</v>
      </c>
      <c r="E30" s="8">
        <f t="shared" si="2"/>
        <v>0.49305555555555541</v>
      </c>
      <c r="F30" s="35"/>
      <c r="G30" s="35"/>
      <c r="I30" s="6">
        <f t="shared" si="3"/>
        <v>0.4895833333333332</v>
      </c>
      <c r="J30" s="7" t="s">
        <v>1</v>
      </c>
      <c r="K30" s="8">
        <f t="shared" si="4"/>
        <v>0.49305555555555541</v>
      </c>
      <c r="L30" s="35"/>
      <c r="M30" s="35"/>
      <c r="O30" s="6">
        <f t="shared" si="5"/>
        <v>0.4895833333333332</v>
      </c>
      <c r="P30" s="7" t="s">
        <v>1</v>
      </c>
      <c r="Q30" s="16">
        <f t="shared" si="6"/>
        <v>0.49305555555555541</v>
      </c>
      <c r="R30" s="93"/>
      <c r="S30" s="159"/>
    </row>
    <row r="31" spans="2:21" ht="27" customHeight="1" x14ac:dyDescent="0.4">
      <c r="B31" s="156"/>
      <c r="C31" s="6">
        <f t="shared" si="1"/>
        <v>0.49305555555555541</v>
      </c>
      <c r="D31" s="7" t="s">
        <v>1</v>
      </c>
      <c r="E31" s="8">
        <f t="shared" si="2"/>
        <v>0.49652777777777762</v>
      </c>
      <c r="F31" s="35"/>
      <c r="G31" s="35"/>
      <c r="I31" s="6">
        <f t="shared" si="3"/>
        <v>0.49305555555555541</v>
      </c>
      <c r="J31" s="7" t="s">
        <v>1</v>
      </c>
      <c r="K31" s="8">
        <f t="shared" si="4"/>
        <v>0.49652777777777762</v>
      </c>
      <c r="L31" s="35"/>
      <c r="M31" s="35"/>
      <c r="O31" s="6">
        <f t="shared" si="5"/>
        <v>0.49305555555555541</v>
      </c>
      <c r="P31" s="7" t="s">
        <v>1</v>
      </c>
      <c r="Q31" s="16">
        <f t="shared" si="6"/>
        <v>0.49652777777777762</v>
      </c>
      <c r="R31" s="93"/>
      <c r="S31" s="159"/>
    </row>
    <row r="32" spans="2:21" ht="27" customHeight="1" x14ac:dyDescent="0.4">
      <c r="B32" s="157"/>
      <c r="C32" s="9">
        <f t="shared" si="1"/>
        <v>0.49652777777777762</v>
      </c>
      <c r="D32" s="10" t="s">
        <v>1</v>
      </c>
      <c r="E32" s="11">
        <f t="shared" si="2"/>
        <v>0.49999999999999983</v>
      </c>
      <c r="F32" s="36"/>
      <c r="G32" s="36"/>
      <c r="I32" s="9">
        <f t="shared" si="3"/>
        <v>0.49652777777777762</v>
      </c>
      <c r="J32" s="10" t="s">
        <v>1</v>
      </c>
      <c r="K32" s="11">
        <f t="shared" si="4"/>
        <v>0.49999999999999983</v>
      </c>
      <c r="L32" s="36"/>
      <c r="M32" s="36"/>
      <c r="O32" s="9">
        <f t="shared" si="5"/>
        <v>0.49652777777777762</v>
      </c>
      <c r="P32" s="10" t="s">
        <v>1</v>
      </c>
      <c r="Q32" s="17">
        <f t="shared" si="6"/>
        <v>0.49999999999999983</v>
      </c>
      <c r="R32" s="32"/>
      <c r="S32" s="160"/>
    </row>
    <row r="33" spans="2:19" ht="27" customHeight="1" x14ac:dyDescent="0.4">
      <c r="B33" s="161" t="s">
        <v>59</v>
      </c>
      <c r="C33" s="12">
        <f t="shared" si="1"/>
        <v>0.49999999999999983</v>
      </c>
      <c r="D33" s="13" t="s">
        <v>1</v>
      </c>
      <c r="E33" s="14">
        <f t="shared" si="2"/>
        <v>0.5034722222222221</v>
      </c>
      <c r="F33" s="34">
        <v>10000</v>
      </c>
      <c r="G33" s="34">
        <v>20000</v>
      </c>
      <c r="I33" s="12">
        <f t="shared" si="3"/>
        <v>0.49999999999999983</v>
      </c>
      <c r="J33" s="13" t="s">
        <v>1</v>
      </c>
      <c r="K33" s="14">
        <f t="shared" si="4"/>
        <v>0.5034722222222221</v>
      </c>
      <c r="L33" s="34">
        <v>6800</v>
      </c>
      <c r="M33" s="43">
        <v>3800</v>
      </c>
      <c r="O33" s="12">
        <f t="shared" si="5"/>
        <v>0.49999999999999983</v>
      </c>
      <c r="P33" s="13" t="s">
        <v>1</v>
      </c>
      <c r="Q33" s="18">
        <f t="shared" si="6"/>
        <v>0.5034722222222221</v>
      </c>
      <c r="R33" s="92">
        <f t="shared" si="0"/>
        <v>13000</v>
      </c>
      <c r="S33" s="43">
        <v>13000</v>
      </c>
    </row>
    <row r="34" spans="2:19" ht="27" customHeight="1" x14ac:dyDescent="0.4">
      <c r="B34" s="161"/>
      <c r="C34" s="6">
        <f t="shared" si="1"/>
        <v>0.5034722222222221</v>
      </c>
      <c r="D34" s="7" t="s">
        <v>1</v>
      </c>
      <c r="E34" s="8">
        <f t="shared" si="2"/>
        <v>0.50694444444444431</v>
      </c>
      <c r="F34" s="34">
        <v>10000</v>
      </c>
      <c r="G34" s="34">
        <v>20500</v>
      </c>
      <c r="I34" s="6">
        <f t="shared" si="3"/>
        <v>0.5034722222222221</v>
      </c>
      <c r="J34" s="7" t="s">
        <v>1</v>
      </c>
      <c r="K34" s="8">
        <f t="shared" si="4"/>
        <v>0.50694444444444431</v>
      </c>
      <c r="L34" s="34">
        <v>6950</v>
      </c>
      <c r="M34" s="43">
        <v>3950</v>
      </c>
      <c r="O34" s="6">
        <f t="shared" si="5"/>
        <v>0.5034722222222221</v>
      </c>
      <c r="P34" s="7" t="s">
        <v>1</v>
      </c>
      <c r="Q34" s="16">
        <f t="shared" si="6"/>
        <v>0.50694444444444431</v>
      </c>
      <c r="R34" s="93">
        <f t="shared" si="0"/>
        <v>13500</v>
      </c>
      <c r="S34" s="43">
        <v>13500</v>
      </c>
    </row>
    <row r="35" spans="2:19" ht="27" customHeight="1" x14ac:dyDescent="0.4">
      <c r="B35" s="161"/>
      <c r="C35" s="6">
        <f t="shared" si="1"/>
        <v>0.50694444444444431</v>
      </c>
      <c r="D35" s="7" t="s">
        <v>1</v>
      </c>
      <c r="E35" s="8">
        <f t="shared" si="2"/>
        <v>0.51041666666666652</v>
      </c>
      <c r="F35" s="35" t="s">
        <v>45</v>
      </c>
      <c r="G35" s="35" t="s">
        <v>45</v>
      </c>
      <c r="I35" s="6">
        <f t="shared" si="3"/>
        <v>0.50694444444444431</v>
      </c>
      <c r="J35" s="7" t="s">
        <v>1</v>
      </c>
      <c r="K35" s="8">
        <f t="shared" si="4"/>
        <v>0.51041666666666652</v>
      </c>
      <c r="L35" s="35" t="s">
        <v>45</v>
      </c>
      <c r="M35" s="44" t="s">
        <v>45</v>
      </c>
      <c r="O35" s="6">
        <f t="shared" si="5"/>
        <v>0.50694444444444431</v>
      </c>
      <c r="P35" s="7" t="s">
        <v>1</v>
      </c>
      <c r="Q35" s="16">
        <f t="shared" si="6"/>
        <v>0.51041666666666652</v>
      </c>
      <c r="R35" s="93" t="s">
        <v>45</v>
      </c>
      <c r="S35" s="43" t="s">
        <v>45</v>
      </c>
    </row>
    <row r="36" spans="2:19" ht="27" customHeight="1" x14ac:dyDescent="0.4">
      <c r="B36" s="161"/>
      <c r="C36" s="6">
        <f t="shared" si="1"/>
        <v>0.51041666666666652</v>
      </c>
      <c r="D36" s="7" t="s">
        <v>1</v>
      </c>
      <c r="E36" s="8">
        <f t="shared" si="2"/>
        <v>0.51388888888888873</v>
      </c>
      <c r="F36" s="35" t="s">
        <v>45</v>
      </c>
      <c r="G36" s="35" t="s">
        <v>45</v>
      </c>
      <c r="I36" s="6">
        <f t="shared" si="3"/>
        <v>0.51041666666666652</v>
      </c>
      <c r="J36" s="7" t="s">
        <v>1</v>
      </c>
      <c r="K36" s="8">
        <f t="shared" si="4"/>
        <v>0.51388888888888873</v>
      </c>
      <c r="L36" s="35" t="s">
        <v>45</v>
      </c>
      <c r="M36" s="44" t="s">
        <v>45</v>
      </c>
      <c r="O36" s="6">
        <f t="shared" si="5"/>
        <v>0.51041666666666652</v>
      </c>
      <c r="P36" s="7" t="s">
        <v>1</v>
      </c>
      <c r="Q36" s="16">
        <f t="shared" si="6"/>
        <v>0.51388888888888873</v>
      </c>
      <c r="R36" s="93" t="s">
        <v>45</v>
      </c>
      <c r="S36" s="43" t="s">
        <v>45</v>
      </c>
    </row>
    <row r="37" spans="2:19" ht="27" customHeight="1" x14ac:dyDescent="0.4">
      <c r="B37" s="161"/>
      <c r="C37" s="6">
        <f t="shared" si="1"/>
        <v>0.51388888888888873</v>
      </c>
      <c r="D37" s="7" t="s">
        <v>1</v>
      </c>
      <c r="E37" s="8">
        <f t="shared" si="2"/>
        <v>0.51736111111111094</v>
      </c>
      <c r="F37" s="35" t="s">
        <v>45</v>
      </c>
      <c r="G37" s="35" t="s">
        <v>45</v>
      </c>
      <c r="I37" s="6">
        <f t="shared" si="3"/>
        <v>0.51388888888888873</v>
      </c>
      <c r="J37" s="7" t="s">
        <v>1</v>
      </c>
      <c r="K37" s="8">
        <f t="shared" si="4"/>
        <v>0.51736111111111094</v>
      </c>
      <c r="L37" s="35" t="s">
        <v>45</v>
      </c>
      <c r="M37" s="44" t="s">
        <v>45</v>
      </c>
      <c r="O37" s="6">
        <f t="shared" si="5"/>
        <v>0.51388888888888873</v>
      </c>
      <c r="P37" s="7" t="s">
        <v>1</v>
      </c>
      <c r="Q37" s="16">
        <f t="shared" si="6"/>
        <v>0.51736111111111094</v>
      </c>
      <c r="R37" s="93" t="s">
        <v>45</v>
      </c>
      <c r="S37" s="43" t="s">
        <v>45</v>
      </c>
    </row>
    <row r="38" spans="2:19" ht="27" customHeight="1" x14ac:dyDescent="0.4">
      <c r="B38" s="161"/>
      <c r="C38" s="9">
        <f t="shared" si="1"/>
        <v>0.51736111111111094</v>
      </c>
      <c r="D38" s="10" t="s">
        <v>1</v>
      </c>
      <c r="E38" s="11">
        <f t="shared" si="2"/>
        <v>0.52083333333333315</v>
      </c>
      <c r="F38" s="36"/>
      <c r="G38" s="36"/>
      <c r="I38" s="9">
        <f t="shared" si="3"/>
        <v>0.51736111111111094</v>
      </c>
      <c r="J38" s="10" t="s">
        <v>1</v>
      </c>
      <c r="K38" s="11">
        <f t="shared" si="4"/>
        <v>0.52083333333333315</v>
      </c>
      <c r="L38" s="36"/>
      <c r="M38" s="130"/>
      <c r="O38" s="9">
        <f t="shared" si="5"/>
        <v>0.51736111111111094</v>
      </c>
      <c r="P38" s="10" t="s">
        <v>1</v>
      </c>
      <c r="Q38" s="17">
        <f t="shared" si="6"/>
        <v>0.52083333333333315</v>
      </c>
      <c r="R38" s="30"/>
      <c r="S38" s="130"/>
    </row>
    <row r="39" spans="2:19" x14ac:dyDescent="0.4">
      <c r="C39" s="2"/>
      <c r="D39" s="1"/>
      <c r="E39" s="2"/>
    </row>
    <row r="40" spans="2:19" x14ac:dyDescent="0.4">
      <c r="C40" s="2"/>
      <c r="D40" s="1"/>
      <c r="E40" s="2"/>
    </row>
    <row r="41" spans="2:19" x14ac:dyDescent="0.4">
      <c r="C41" s="2"/>
      <c r="D41" s="1"/>
      <c r="E41" s="2"/>
    </row>
    <row r="42" spans="2:19" x14ac:dyDescent="0.4">
      <c r="C42" s="2"/>
      <c r="D42" s="1"/>
      <c r="E42" s="2"/>
    </row>
    <row r="43" spans="2:19" x14ac:dyDescent="0.4">
      <c r="C43" s="2"/>
      <c r="D43" s="1"/>
      <c r="E43" s="2"/>
    </row>
    <row r="44" spans="2:19" x14ac:dyDescent="0.4">
      <c r="C44" s="2"/>
      <c r="D44" s="1"/>
      <c r="E44" s="2"/>
    </row>
    <row r="45" spans="2:19" x14ac:dyDescent="0.4">
      <c r="C45" s="2"/>
      <c r="D45" s="1"/>
      <c r="E45" s="2"/>
    </row>
    <row r="46" spans="2:19" x14ac:dyDescent="0.4">
      <c r="C46" s="2"/>
      <c r="D46" s="1"/>
      <c r="E46" s="2"/>
    </row>
    <row r="47" spans="2:19" x14ac:dyDescent="0.4">
      <c r="C47" s="2"/>
      <c r="D47" s="1"/>
      <c r="E47" s="2"/>
    </row>
    <row r="48" spans="2:19" x14ac:dyDescent="0.4">
      <c r="C48" s="2"/>
      <c r="D48" s="1"/>
      <c r="E48" s="2"/>
    </row>
    <row r="49" spans="3:5" x14ac:dyDescent="0.4">
      <c r="C49" s="2"/>
      <c r="D49" s="1"/>
      <c r="E49" s="2"/>
    </row>
  </sheetData>
  <mergeCells count="21">
    <mergeCell ref="S21:S32"/>
    <mergeCell ref="B33:B38"/>
    <mergeCell ref="B12:D12"/>
    <mergeCell ref="E12:G12"/>
    <mergeCell ref="B20:E20"/>
    <mergeCell ref="I20:K20"/>
    <mergeCell ref="O20:Q20"/>
    <mergeCell ref="B21:B32"/>
    <mergeCell ref="B11:D11"/>
    <mergeCell ref="E11:G11"/>
    <mergeCell ref="B5:D5"/>
    <mergeCell ref="E5:G5"/>
    <mergeCell ref="B6:D6"/>
    <mergeCell ref="E6:G6"/>
    <mergeCell ref="B7:D7"/>
    <mergeCell ref="E7:G7"/>
    <mergeCell ref="B8:D8"/>
    <mergeCell ref="E8:G8"/>
    <mergeCell ref="B9:D9"/>
    <mergeCell ref="E9:G9"/>
    <mergeCell ref="B10:D10"/>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209CC-D705-467F-A611-B9C4704ACCAE}">
  <sheetPr>
    <pageSetUpPr fitToPage="1"/>
  </sheetPr>
  <dimension ref="A1:U99"/>
  <sheetViews>
    <sheetView showGridLines="0" view="pageBreakPreview" zoomScale="85" zoomScaleNormal="85" zoomScaleSheetLayoutView="85" workbookViewId="0">
      <selection activeCell="F22" sqref="F22"/>
    </sheetView>
  </sheetViews>
  <sheetFormatPr defaultColWidth="9" defaultRowHeight="18.75" x14ac:dyDescent="0.4"/>
  <cols>
    <col min="1" max="1" width="2.25" style="20" customWidth="1"/>
    <col min="2" max="2" width="3.5" style="20" customWidth="1"/>
    <col min="3" max="4" width="8.75" style="20" customWidth="1"/>
    <col min="5" max="11" width="9" style="20"/>
    <col min="12" max="12" width="11.125" style="20" customWidth="1"/>
    <col min="13" max="16" width="9" style="20"/>
    <col min="17" max="17" width="10" style="20" customWidth="1"/>
    <col min="18" max="19" width="11.125" style="20" customWidth="1"/>
    <col min="20" max="20" width="6" style="20" customWidth="1"/>
    <col min="21" max="16384" width="9" style="20"/>
  </cols>
  <sheetData>
    <row r="1" spans="2:7" x14ac:dyDescent="0.4">
      <c r="B1" s="22"/>
    </row>
    <row r="2" spans="2:7" x14ac:dyDescent="0.4">
      <c r="B2" s="22" t="s">
        <v>61</v>
      </c>
    </row>
    <row r="3" spans="2:7" ht="24" x14ac:dyDescent="0.4">
      <c r="B3" s="108" t="s">
        <v>63</v>
      </c>
    </row>
    <row r="5" spans="2:7" x14ac:dyDescent="0.4">
      <c r="B5" s="133" t="s">
        <v>0</v>
      </c>
      <c r="C5" s="134"/>
      <c r="D5" s="135"/>
      <c r="E5" s="136"/>
      <c r="F5" s="136"/>
      <c r="G5" s="136"/>
    </row>
    <row r="6" spans="2:7" x14ac:dyDescent="0.4">
      <c r="B6" s="133" t="s">
        <v>3</v>
      </c>
      <c r="C6" s="134"/>
      <c r="D6" s="135"/>
      <c r="E6" s="136"/>
      <c r="F6" s="136"/>
      <c r="G6" s="136"/>
    </row>
    <row r="7" spans="2:7" x14ac:dyDescent="0.4">
      <c r="B7" s="133" t="s">
        <v>22</v>
      </c>
      <c r="C7" s="134"/>
      <c r="D7" s="135"/>
      <c r="E7" s="137"/>
      <c r="F7" s="138"/>
      <c r="G7" s="139"/>
    </row>
    <row r="8" spans="2:7" x14ac:dyDescent="0.4">
      <c r="B8" s="142" t="s">
        <v>5</v>
      </c>
      <c r="C8" s="143"/>
      <c r="D8" s="144"/>
      <c r="E8" s="145"/>
      <c r="F8" s="146"/>
      <c r="G8" s="147"/>
    </row>
    <row r="9" spans="2:7" x14ac:dyDescent="0.4">
      <c r="B9" s="133" t="s">
        <v>7</v>
      </c>
      <c r="C9" s="134"/>
      <c r="D9" s="135"/>
      <c r="E9" s="127"/>
      <c r="F9" s="126" t="s">
        <v>4</v>
      </c>
      <c r="G9" s="21">
        <f>E9+TIME(1,30,0)</f>
        <v>6.25E-2</v>
      </c>
    </row>
    <row r="10" spans="2:7" x14ac:dyDescent="0.4">
      <c r="B10" s="133" t="s">
        <v>18</v>
      </c>
      <c r="C10" s="134"/>
      <c r="D10" s="135"/>
      <c r="E10" s="149"/>
      <c r="F10" s="150"/>
      <c r="G10" s="151"/>
    </row>
    <row r="11" spans="2:7" x14ac:dyDescent="0.4">
      <c r="B11" s="175" t="s">
        <v>16</v>
      </c>
      <c r="C11" s="176"/>
      <c r="D11" s="177"/>
      <c r="E11" s="149"/>
      <c r="F11" s="150"/>
      <c r="G11" s="151"/>
    </row>
    <row r="12" spans="2:7" x14ac:dyDescent="0.4">
      <c r="B12" s="26" t="s">
        <v>9</v>
      </c>
      <c r="C12" s="23"/>
      <c r="D12" s="23"/>
      <c r="E12" s="24"/>
      <c r="F12" s="24"/>
      <c r="G12" s="24"/>
    </row>
    <row r="13" spans="2:7" x14ac:dyDescent="0.4">
      <c r="B13" s="33" t="s">
        <v>66</v>
      </c>
      <c r="C13" s="23"/>
      <c r="D13" s="23"/>
      <c r="E13" s="24"/>
      <c r="F13" s="24"/>
      <c r="G13" s="24"/>
    </row>
    <row r="14" spans="2:7" x14ac:dyDescent="0.4">
      <c r="B14" s="22" t="s">
        <v>57</v>
      </c>
      <c r="C14" s="45"/>
      <c r="D14" s="45"/>
      <c r="E14" s="49"/>
      <c r="F14" s="24"/>
      <c r="G14" s="24"/>
    </row>
    <row r="15" spans="2:7" x14ac:dyDescent="0.4">
      <c r="B15" s="46"/>
      <c r="C15" s="45"/>
      <c r="D15" s="45"/>
      <c r="E15" s="49"/>
      <c r="F15" s="24"/>
      <c r="G15" s="24"/>
    </row>
    <row r="16" spans="2:7" x14ac:dyDescent="0.4">
      <c r="B16" s="46"/>
      <c r="C16" s="45"/>
      <c r="D16" s="45"/>
      <c r="E16" s="49"/>
      <c r="F16" s="24"/>
      <c r="G16" s="24"/>
    </row>
    <row r="17" spans="1:21" x14ac:dyDescent="0.4">
      <c r="B17" s="22"/>
      <c r="C17" s="22"/>
      <c r="D17" s="22"/>
      <c r="E17" s="22"/>
      <c r="F17" s="22"/>
      <c r="G17" s="22"/>
    </row>
    <row r="18" spans="1:21" x14ac:dyDescent="0.4">
      <c r="B18" s="22" t="s">
        <v>76</v>
      </c>
      <c r="C18" s="22"/>
      <c r="D18" s="22"/>
      <c r="E18" s="22"/>
      <c r="F18" s="22"/>
      <c r="G18" s="22"/>
    </row>
    <row r="19" spans="1:21" x14ac:dyDescent="0.4">
      <c r="B19" s="22"/>
      <c r="C19" s="22" t="s">
        <v>67</v>
      </c>
      <c r="D19" s="22"/>
      <c r="E19" s="22"/>
      <c r="F19" s="22"/>
      <c r="G19" s="22"/>
    </row>
    <row r="20" spans="1:21" x14ac:dyDescent="0.4">
      <c r="B20" s="22"/>
      <c r="C20" s="22" t="s">
        <v>70</v>
      </c>
      <c r="D20" s="22"/>
      <c r="E20" s="22"/>
      <c r="F20" s="22"/>
      <c r="G20" s="22"/>
    </row>
    <row r="21" spans="1:21" x14ac:dyDescent="0.4">
      <c r="C21" s="22" t="s">
        <v>69</v>
      </c>
      <c r="H21" s="20" t="s">
        <v>49</v>
      </c>
      <c r="N21" s="20" t="s">
        <v>12</v>
      </c>
    </row>
    <row r="22" spans="1:21" s="1" customFormat="1" ht="51.75" x14ac:dyDescent="0.4">
      <c r="A22" s="20"/>
      <c r="B22" s="141" t="s">
        <v>2</v>
      </c>
      <c r="C22" s="141"/>
      <c r="D22" s="141"/>
      <c r="E22" s="141"/>
      <c r="F22" s="52" t="s">
        <v>77</v>
      </c>
      <c r="H22" s="152" t="s">
        <v>2</v>
      </c>
      <c r="I22" s="153"/>
      <c r="J22" s="154"/>
      <c r="K22" s="25" t="s">
        <v>10</v>
      </c>
      <c r="L22" s="99"/>
      <c r="N22" s="152" t="s">
        <v>2</v>
      </c>
      <c r="O22" s="153"/>
      <c r="P22" s="154"/>
      <c r="Q22" s="38" t="s">
        <v>65</v>
      </c>
      <c r="R22" s="94" t="s">
        <v>44</v>
      </c>
      <c r="S22" s="100"/>
      <c r="T22" s="20"/>
    </row>
    <row r="23" spans="1:21" s="1" customFormat="1" ht="27" customHeight="1" x14ac:dyDescent="0.4">
      <c r="B23" s="155" t="s">
        <v>8</v>
      </c>
      <c r="C23" s="3">
        <f>E9</f>
        <v>0</v>
      </c>
      <c r="D23" s="4" t="s">
        <v>1</v>
      </c>
      <c r="E23" s="5">
        <f>C23+TIME(0,5,0)</f>
        <v>3.472222222222222E-3</v>
      </c>
      <c r="F23" s="34"/>
      <c r="G23" s="2"/>
      <c r="H23" s="3">
        <f>C23</f>
        <v>0</v>
      </c>
      <c r="I23" s="4" t="s">
        <v>1</v>
      </c>
      <c r="J23" s="5">
        <f>H23+TIME(0,5,0)</f>
        <v>3.472222222222222E-3</v>
      </c>
      <c r="K23" s="34"/>
      <c r="L23" s="179"/>
      <c r="M23" s="2"/>
      <c r="N23" s="3">
        <f>H23</f>
        <v>0</v>
      </c>
      <c r="O23" s="4" t="s">
        <v>1</v>
      </c>
      <c r="P23" s="15">
        <f>N23+TIME(0,5,0)</f>
        <v>3.472222222222222E-3</v>
      </c>
      <c r="Q23" s="27">
        <f t="shared" ref="Q23:Q40" si="0">K23-F23</f>
        <v>0</v>
      </c>
      <c r="R23" s="158" t="s">
        <v>11</v>
      </c>
      <c r="S23" s="178"/>
    </row>
    <row r="24" spans="1:21" s="1" customFormat="1" ht="27" customHeight="1" x14ac:dyDescent="0.4">
      <c r="B24" s="156"/>
      <c r="C24" s="6">
        <f>E23</f>
        <v>3.472222222222222E-3</v>
      </c>
      <c r="D24" s="7" t="s">
        <v>1</v>
      </c>
      <c r="E24" s="8">
        <f>C24+TIME(0,5,0)</f>
        <v>6.9444444444444441E-3</v>
      </c>
      <c r="F24" s="34"/>
      <c r="H24" s="6">
        <f>J23</f>
        <v>3.472222222222222E-3</v>
      </c>
      <c r="I24" s="7" t="s">
        <v>1</v>
      </c>
      <c r="J24" s="8">
        <f>H24+TIME(0,5,0)</f>
        <v>6.9444444444444441E-3</v>
      </c>
      <c r="K24" s="34"/>
      <c r="L24" s="179"/>
      <c r="N24" s="6">
        <f>P23</f>
        <v>3.472222222222222E-3</v>
      </c>
      <c r="O24" s="7" t="s">
        <v>1</v>
      </c>
      <c r="P24" s="16">
        <f>N24+TIME(0,5,0)</f>
        <v>6.9444444444444441E-3</v>
      </c>
      <c r="Q24" s="28">
        <f t="shared" si="0"/>
        <v>0</v>
      </c>
      <c r="R24" s="159"/>
      <c r="S24" s="178"/>
      <c r="U24" s="19"/>
    </row>
    <row r="25" spans="1:21" ht="27" customHeight="1" x14ac:dyDescent="0.4">
      <c r="A25" s="1"/>
      <c r="B25" s="156"/>
      <c r="C25" s="6">
        <f t="shared" ref="C25:C40" si="1">E24</f>
        <v>6.9444444444444441E-3</v>
      </c>
      <c r="D25" s="7" t="s">
        <v>1</v>
      </c>
      <c r="E25" s="8">
        <f t="shared" ref="E25:E40" si="2">C25+TIME(0,5,0)</f>
        <v>1.0416666666666666E-2</v>
      </c>
      <c r="F25" s="35"/>
      <c r="G25" s="2"/>
      <c r="H25" s="6">
        <f t="shared" ref="H25:H40" si="3">J24</f>
        <v>6.9444444444444441E-3</v>
      </c>
      <c r="I25" s="7" t="s">
        <v>1</v>
      </c>
      <c r="J25" s="8">
        <f t="shared" ref="J25:J40" si="4">H25+TIME(0,5,0)</f>
        <v>1.0416666666666666E-2</v>
      </c>
      <c r="K25" s="35"/>
      <c r="L25" s="179"/>
      <c r="M25" s="2"/>
      <c r="N25" s="6">
        <f t="shared" ref="N25:N40" si="5">P24</f>
        <v>6.9444444444444441E-3</v>
      </c>
      <c r="O25" s="7" t="s">
        <v>1</v>
      </c>
      <c r="P25" s="16">
        <f t="shared" ref="P25:P40" si="6">N25+TIME(0,5,0)</f>
        <v>1.0416666666666666E-2</v>
      </c>
      <c r="Q25" s="29">
        <f t="shared" si="0"/>
        <v>0</v>
      </c>
      <c r="R25" s="159"/>
      <c r="S25" s="178"/>
      <c r="T25" s="1"/>
    </row>
    <row r="26" spans="1:21" ht="27" customHeight="1" x14ac:dyDescent="0.4">
      <c r="B26" s="156"/>
      <c r="C26" s="6">
        <f t="shared" si="1"/>
        <v>1.0416666666666666E-2</v>
      </c>
      <c r="D26" s="7" t="s">
        <v>1</v>
      </c>
      <c r="E26" s="8">
        <f t="shared" si="2"/>
        <v>1.3888888888888888E-2</v>
      </c>
      <c r="F26" s="35"/>
      <c r="H26" s="6">
        <f t="shared" si="3"/>
        <v>1.0416666666666666E-2</v>
      </c>
      <c r="I26" s="7" t="s">
        <v>1</v>
      </c>
      <c r="J26" s="8">
        <f t="shared" si="4"/>
        <v>1.3888888888888888E-2</v>
      </c>
      <c r="K26" s="35"/>
      <c r="L26" s="179"/>
      <c r="N26" s="6">
        <f t="shared" si="5"/>
        <v>1.0416666666666666E-2</v>
      </c>
      <c r="O26" s="7" t="s">
        <v>1</v>
      </c>
      <c r="P26" s="16">
        <f t="shared" si="6"/>
        <v>1.3888888888888888E-2</v>
      </c>
      <c r="Q26" s="29">
        <f t="shared" si="0"/>
        <v>0</v>
      </c>
      <c r="R26" s="159"/>
      <c r="S26" s="178"/>
    </row>
    <row r="27" spans="1:21" ht="27" customHeight="1" x14ac:dyDescent="0.4">
      <c r="B27" s="156"/>
      <c r="C27" s="6">
        <f t="shared" si="1"/>
        <v>1.3888888888888888E-2</v>
      </c>
      <c r="D27" s="7" t="s">
        <v>1</v>
      </c>
      <c r="E27" s="8">
        <f t="shared" si="2"/>
        <v>1.7361111111111112E-2</v>
      </c>
      <c r="F27" s="35"/>
      <c r="H27" s="6">
        <f t="shared" si="3"/>
        <v>1.3888888888888888E-2</v>
      </c>
      <c r="I27" s="7" t="s">
        <v>1</v>
      </c>
      <c r="J27" s="8">
        <f t="shared" si="4"/>
        <v>1.7361111111111112E-2</v>
      </c>
      <c r="K27" s="35"/>
      <c r="L27" s="179"/>
      <c r="N27" s="6">
        <f t="shared" si="5"/>
        <v>1.3888888888888888E-2</v>
      </c>
      <c r="O27" s="7" t="s">
        <v>1</v>
      </c>
      <c r="P27" s="16">
        <f t="shared" si="6"/>
        <v>1.7361111111111112E-2</v>
      </c>
      <c r="Q27" s="29">
        <f t="shared" si="0"/>
        <v>0</v>
      </c>
      <c r="R27" s="159"/>
      <c r="S27" s="178"/>
    </row>
    <row r="28" spans="1:21" ht="27" customHeight="1" x14ac:dyDescent="0.4">
      <c r="B28" s="156"/>
      <c r="C28" s="6">
        <f t="shared" si="1"/>
        <v>1.7361111111111112E-2</v>
      </c>
      <c r="D28" s="7" t="s">
        <v>1</v>
      </c>
      <c r="E28" s="8">
        <f t="shared" si="2"/>
        <v>2.0833333333333336E-2</v>
      </c>
      <c r="F28" s="35"/>
      <c r="H28" s="6">
        <f t="shared" si="3"/>
        <v>1.7361111111111112E-2</v>
      </c>
      <c r="I28" s="7" t="s">
        <v>1</v>
      </c>
      <c r="J28" s="8">
        <f t="shared" si="4"/>
        <v>2.0833333333333336E-2</v>
      </c>
      <c r="K28" s="35"/>
      <c r="L28" s="179"/>
      <c r="N28" s="6">
        <f t="shared" si="5"/>
        <v>1.7361111111111112E-2</v>
      </c>
      <c r="O28" s="7" t="s">
        <v>1</v>
      </c>
      <c r="P28" s="16">
        <f t="shared" si="6"/>
        <v>2.0833333333333336E-2</v>
      </c>
      <c r="Q28" s="28">
        <f t="shared" si="0"/>
        <v>0</v>
      </c>
      <c r="R28" s="159"/>
      <c r="S28" s="178"/>
    </row>
    <row r="29" spans="1:21" ht="27" customHeight="1" x14ac:dyDescent="0.4">
      <c r="B29" s="156"/>
      <c r="C29" s="6">
        <f t="shared" si="1"/>
        <v>2.0833333333333336E-2</v>
      </c>
      <c r="D29" s="7" t="s">
        <v>1</v>
      </c>
      <c r="E29" s="8">
        <f t="shared" si="2"/>
        <v>2.4305555555555559E-2</v>
      </c>
      <c r="F29" s="35"/>
      <c r="H29" s="6">
        <f t="shared" si="3"/>
        <v>2.0833333333333336E-2</v>
      </c>
      <c r="I29" s="7" t="s">
        <v>1</v>
      </c>
      <c r="J29" s="8">
        <f t="shared" si="4"/>
        <v>2.4305555555555559E-2</v>
      </c>
      <c r="K29" s="35"/>
      <c r="L29" s="179"/>
      <c r="N29" s="6">
        <f t="shared" si="5"/>
        <v>2.0833333333333336E-2</v>
      </c>
      <c r="O29" s="7" t="s">
        <v>1</v>
      </c>
      <c r="P29" s="16">
        <f t="shared" si="6"/>
        <v>2.4305555555555559E-2</v>
      </c>
      <c r="Q29" s="28">
        <f t="shared" si="0"/>
        <v>0</v>
      </c>
      <c r="R29" s="159"/>
      <c r="S29" s="178"/>
    </row>
    <row r="30" spans="1:21" ht="27" customHeight="1" x14ac:dyDescent="0.4">
      <c r="B30" s="156"/>
      <c r="C30" s="6">
        <f t="shared" si="1"/>
        <v>2.4305555555555559E-2</v>
      </c>
      <c r="D30" s="7" t="s">
        <v>1</v>
      </c>
      <c r="E30" s="8">
        <f t="shared" si="2"/>
        <v>2.7777777777777783E-2</v>
      </c>
      <c r="F30" s="35"/>
      <c r="H30" s="6">
        <f t="shared" si="3"/>
        <v>2.4305555555555559E-2</v>
      </c>
      <c r="I30" s="7" t="s">
        <v>1</v>
      </c>
      <c r="J30" s="8">
        <f t="shared" si="4"/>
        <v>2.7777777777777783E-2</v>
      </c>
      <c r="K30" s="35"/>
      <c r="L30" s="179"/>
      <c r="N30" s="6">
        <f t="shared" si="5"/>
        <v>2.4305555555555559E-2</v>
      </c>
      <c r="O30" s="7" t="s">
        <v>1</v>
      </c>
      <c r="P30" s="16">
        <f t="shared" si="6"/>
        <v>2.7777777777777783E-2</v>
      </c>
      <c r="Q30" s="28">
        <f t="shared" si="0"/>
        <v>0</v>
      </c>
      <c r="R30" s="159"/>
      <c r="S30" s="178"/>
    </row>
    <row r="31" spans="1:21" ht="27" customHeight="1" x14ac:dyDescent="0.4">
      <c r="B31" s="156"/>
      <c r="C31" s="6">
        <f t="shared" si="1"/>
        <v>2.7777777777777783E-2</v>
      </c>
      <c r="D31" s="7" t="s">
        <v>1</v>
      </c>
      <c r="E31" s="8">
        <f t="shared" si="2"/>
        <v>3.1250000000000007E-2</v>
      </c>
      <c r="F31" s="35"/>
      <c r="H31" s="6">
        <f t="shared" si="3"/>
        <v>2.7777777777777783E-2</v>
      </c>
      <c r="I31" s="7" t="s">
        <v>1</v>
      </c>
      <c r="J31" s="8">
        <f t="shared" si="4"/>
        <v>3.1250000000000007E-2</v>
      </c>
      <c r="K31" s="35"/>
      <c r="L31" s="179"/>
      <c r="N31" s="6">
        <f t="shared" si="5"/>
        <v>2.7777777777777783E-2</v>
      </c>
      <c r="O31" s="7" t="s">
        <v>1</v>
      </c>
      <c r="P31" s="16">
        <f t="shared" si="6"/>
        <v>3.1250000000000007E-2</v>
      </c>
      <c r="Q31" s="28">
        <f t="shared" si="0"/>
        <v>0</v>
      </c>
      <c r="R31" s="159"/>
      <c r="S31" s="178"/>
    </row>
    <row r="32" spans="1:21" ht="27" customHeight="1" x14ac:dyDescent="0.4">
      <c r="B32" s="156"/>
      <c r="C32" s="6">
        <f t="shared" si="1"/>
        <v>3.1250000000000007E-2</v>
      </c>
      <c r="D32" s="7" t="s">
        <v>1</v>
      </c>
      <c r="E32" s="8">
        <f t="shared" si="2"/>
        <v>3.4722222222222231E-2</v>
      </c>
      <c r="F32" s="35"/>
      <c r="H32" s="6">
        <f t="shared" si="3"/>
        <v>3.1250000000000007E-2</v>
      </c>
      <c r="I32" s="7" t="s">
        <v>1</v>
      </c>
      <c r="J32" s="8">
        <f t="shared" si="4"/>
        <v>3.4722222222222231E-2</v>
      </c>
      <c r="K32" s="35"/>
      <c r="L32" s="179"/>
      <c r="N32" s="6">
        <f t="shared" si="5"/>
        <v>3.1250000000000007E-2</v>
      </c>
      <c r="O32" s="7" t="s">
        <v>1</v>
      </c>
      <c r="P32" s="16">
        <f t="shared" si="6"/>
        <v>3.4722222222222231E-2</v>
      </c>
      <c r="Q32" s="28">
        <f t="shared" si="0"/>
        <v>0</v>
      </c>
      <c r="R32" s="159"/>
      <c r="S32" s="178"/>
    </row>
    <row r="33" spans="2:19" ht="27" customHeight="1" x14ac:dyDescent="0.4">
      <c r="B33" s="156"/>
      <c r="C33" s="6">
        <f t="shared" si="1"/>
        <v>3.4722222222222231E-2</v>
      </c>
      <c r="D33" s="7" t="s">
        <v>1</v>
      </c>
      <c r="E33" s="8">
        <f t="shared" si="2"/>
        <v>3.8194444444444454E-2</v>
      </c>
      <c r="F33" s="35"/>
      <c r="H33" s="6">
        <f t="shared" si="3"/>
        <v>3.4722222222222231E-2</v>
      </c>
      <c r="I33" s="7" t="s">
        <v>1</v>
      </c>
      <c r="J33" s="8">
        <f t="shared" si="4"/>
        <v>3.8194444444444454E-2</v>
      </c>
      <c r="K33" s="35"/>
      <c r="L33" s="179"/>
      <c r="N33" s="6">
        <f t="shared" si="5"/>
        <v>3.4722222222222231E-2</v>
      </c>
      <c r="O33" s="7" t="s">
        <v>1</v>
      </c>
      <c r="P33" s="16">
        <f t="shared" si="6"/>
        <v>3.8194444444444454E-2</v>
      </c>
      <c r="Q33" s="28">
        <f t="shared" si="0"/>
        <v>0</v>
      </c>
      <c r="R33" s="159"/>
      <c r="S33" s="178"/>
    </row>
    <row r="34" spans="2:19" ht="27" customHeight="1" x14ac:dyDescent="0.4">
      <c r="B34" s="157"/>
      <c r="C34" s="9">
        <f t="shared" si="1"/>
        <v>3.8194444444444454E-2</v>
      </c>
      <c r="D34" s="10" t="s">
        <v>1</v>
      </c>
      <c r="E34" s="11">
        <f t="shared" si="2"/>
        <v>4.1666666666666678E-2</v>
      </c>
      <c r="F34" s="36"/>
      <c r="H34" s="9">
        <f t="shared" si="3"/>
        <v>3.8194444444444454E-2</v>
      </c>
      <c r="I34" s="10" t="s">
        <v>1</v>
      </c>
      <c r="J34" s="11">
        <f t="shared" si="4"/>
        <v>4.1666666666666678E-2</v>
      </c>
      <c r="K34" s="36"/>
      <c r="L34" s="179"/>
      <c r="N34" s="9">
        <f t="shared" si="5"/>
        <v>3.8194444444444454E-2</v>
      </c>
      <c r="O34" s="10" t="s">
        <v>1</v>
      </c>
      <c r="P34" s="17">
        <f t="shared" si="6"/>
        <v>4.1666666666666678E-2</v>
      </c>
      <c r="Q34" s="30">
        <f t="shared" si="0"/>
        <v>0</v>
      </c>
      <c r="R34" s="160"/>
      <c r="S34" s="178"/>
    </row>
    <row r="35" spans="2:19" ht="27" customHeight="1" x14ac:dyDescent="0.4">
      <c r="B35" s="161" t="s">
        <v>59</v>
      </c>
      <c r="C35" s="12">
        <f t="shared" si="1"/>
        <v>4.1666666666666678E-2</v>
      </c>
      <c r="D35" s="13" t="s">
        <v>1</v>
      </c>
      <c r="E35" s="14">
        <f t="shared" si="2"/>
        <v>4.5138888888888902E-2</v>
      </c>
      <c r="F35" s="34"/>
      <c r="H35" s="12">
        <f t="shared" si="3"/>
        <v>4.1666666666666678E-2</v>
      </c>
      <c r="I35" s="13" t="s">
        <v>1</v>
      </c>
      <c r="J35" s="14">
        <f t="shared" si="4"/>
        <v>4.5138888888888902E-2</v>
      </c>
      <c r="K35" s="34"/>
      <c r="L35" s="96"/>
      <c r="N35" s="12">
        <f t="shared" si="5"/>
        <v>4.1666666666666678E-2</v>
      </c>
      <c r="O35" s="13" t="s">
        <v>1</v>
      </c>
      <c r="P35" s="18">
        <f t="shared" si="6"/>
        <v>4.5138888888888902E-2</v>
      </c>
      <c r="Q35" s="28">
        <f t="shared" si="0"/>
        <v>0</v>
      </c>
      <c r="R35" s="101"/>
      <c r="S35" s="96" t="str">
        <f t="shared" ref="S35:S40" si="7">IF(L35="","",L35-F35)</f>
        <v/>
      </c>
    </row>
    <row r="36" spans="2:19" ht="27" customHeight="1" x14ac:dyDescent="0.4">
      <c r="B36" s="161"/>
      <c r="C36" s="6">
        <f t="shared" si="1"/>
        <v>4.5138888888888902E-2</v>
      </c>
      <c r="D36" s="7" t="s">
        <v>1</v>
      </c>
      <c r="E36" s="8">
        <f t="shared" si="2"/>
        <v>4.8611111111111126E-2</v>
      </c>
      <c r="F36" s="34"/>
      <c r="H36" s="6">
        <f t="shared" si="3"/>
        <v>4.5138888888888902E-2</v>
      </c>
      <c r="I36" s="7" t="s">
        <v>1</v>
      </c>
      <c r="J36" s="8">
        <f t="shared" si="4"/>
        <v>4.8611111111111126E-2</v>
      </c>
      <c r="K36" s="34"/>
      <c r="L36" s="96"/>
      <c r="N36" s="6">
        <f t="shared" si="5"/>
        <v>4.5138888888888902E-2</v>
      </c>
      <c r="O36" s="7" t="s">
        <v>1</v>
      </c>
      <c r="P36" s="16">
        <f t="shared" si="6"/>
        <v>4.8611111111111126E-2</v>
      </c>
      <c r="Q36" s="28">
        <f t="shared" si="0"/>
        <v>0</v>
      </c>
      <c r="R36" s="102"/>
      <c r="S36" s="96" t="str">
        <f t="shared" si="7"/>
        <v/>
      </c>
    </row>
    <row r="37" spans="2:19" ht="27" customHeight="1" x14ac:dyDescent="0.4">
      <c r="B37" s="161"/>
      <c r="C37" s="6">
        <f t="shared" si="1"/>
        <v>4.8611111111111126E-2</v>
      </c>
      <c r="D37" s="7" t="s">
        <v>1</v>
      </c>
      <c r="E37" s="8">
        <f t="shared" si="2"/>
        <v>5.208333333333335E-2</v>
      </c>
      <c r="F37" s="35"/>
      <c r="H37" s="6">
        <f t="shared" si="3"/>
        <v>4.8611111111111126E-2</v>
      </c>
      <c r="I37" s="7" t="s">
        <v>1</v>
      </c>
      <c r="J37" s="8">
        <f t="shared" si="4"/>
        <v>5.208333333333335E-2</v>
      </c>
      <c r="K37" s="35"/>
      <c r="L37" s="97"/>
      <c r="N37" s="6">
        <f t="shared" si="5"/>
        <v>4.8611111111111126E-2</v>
      </c>
      <c r="O37" s="7" t="s">
        <v>1</v>
      </c>
      <c r="P37" s="16">
        <f t="shared" si="6"/>
        <v>5.208333333333335E-2</v>
      </c>
      <c r="Q37" s="29">
        <f t="shared" si="0"/>
        <v>0</v>
      </c>
      <c r="R37" s="102"/>
      <c r="S37" s="96" t="str">
        <f t="shared" si="7"/>
        <v/>
      </c>
    </row>
    <row r="38" spans="2:19" ht="27" customHeight="1" x14ac:dyDescent="0.4">
      <c r="B38" s="161"/>
      <c r="C38" s="6">
        <f t="shared" si="1"/>
        <v>5.208333333333335E-2</v>
      </c>
      <c r="D38" s="7" t="s">
        <v>1</v>
      </c>
      <c r="E38" s="8">
        <f t="shared" si="2"/>
        <v>5.5555555555555573E-2</v>
      </c>
      <c r="F38" s="35"/>
      <c r="H38" s="6">
        <f t="shared" si="3"/>
        <v>5.208333333333335E-2</v>
      </c>
      <c r="I38" s="7" t="s">
        <v>1</v>
      </c>
      <c r="J38" s="8">
        <f t="shared" si="4"/>
        <v>5.5555555555555573E-2</v>
      </c>
      <c r="K38" s="35"/>
      <c r="L38" s="97"/>
      <c r="N38" s="6">
        <f t="shared" si="5"/>
        <v>5.208333333333335E-2</v>
      </c>
      <c r="O38" s="7" t="s">
        <v>1</v>
      </c>
      <c r="P38" s="16">
        <f t="shared" si="6"/>
        <v>5.5555555555555573E-2</v>
      </c>
      <c r="Q38" s="29">
        <f t="shared" si="0"/>
        <v>0</v>
      </c>
      <c r="R38" s="102"/>
      <c r="S38" s="96" t="str">
        <f t="shared" si="7"/>
        <v/>
      </c>
    </row>
    <row r="39" spans="2:19" ht="27" customHeight="1" x14ac:dyDescent="0.4">
      <c r="B39" s="161"/>
      <c r="C39" s="6">
        <f t="shared" si="1"/>
        <v>5.5555555555555573E-2</v>
      </c>
      <c r="D39" s="7" t="s">
        <v>1</v>
      </c>
      <c r="E39" s="8">
        <f t="shared" si="2"/>
        <v>5.9027777777777797E-2</v>
      </c>
      <c r="F39" s="35"/>
      <c r="H39" s="6">
        <f t="shared" si="3"/>
        <v>5.5555555555555573E-2</v>
      </c>
      <c r="I39" s="7" t="s">
        <v>1</v>
      </c>
      <c r="J39" s="8">
        <f t="shared" si="4"/>
        <v>5.9027777777777797E-2</v>
      </c>
      <c r="K39" s="35"/>
      <c r="L39" s="97"/>
      <c r="N39" s="6">
        <f t="shared" si="5"/>
        <v>5.5555555555555573E-2</v>
      </c>
      <c r="O39" s="7" t="s">
        <v>1</v>
      </c>
      <c r="P39" s="16">
        <f t="shared" si="6"/>
        <v>5.9027777777777797E-2</v>
      </c>
      <c r="Q39" s="29">
        <f t="shared" si="0"/>
        <v>0</v>
      </c>
      <c r="R39" s="102"/>
      <c r="S39" s="96" t="str">
        <f t="shared" si="7"/>
        <v/>
      </c>
    </row>
    <row r="40" spans="2:19" ht="27" customHeight="1" x14ac:dyDescent="0.4">
      <c r="B40" s="161"/>
      <c r="C40" s="9">
        <f t="shared" si="1"/>
        <v>5.9027777777777797E-2</v>
      </c>
      <c r="D40" s="10" t="s">
        <v>1</v>
      </c>
      <c r="E40" s="11">
        <f t="shared" si="2"/>
        <v>6.2500000000000014E-2</v>
      </c>
      <c r="F40" s="36"/>
      <c r="H40" s="9">
        <f t="shared" si="3"/>
        <v>5.9027777777777797E-2</v>
      </c>
      <c r="I40" s="10" t="s">
        <v>1</v>
      </c>
      <c r="J40" s="11">
        <f t="shared" si="4"/>
        <v>6.2500000000000014E-2</v>
      </c>
      <c r="K40" s="36"/>
      <c r="L40" s="96"/>
      <c r="N40" s="9">
        <f t="shared" si="5"/>
        <v>5.9027777777777797E-2</v>
      </c>
      <c r="O40" s="10" t="s">
        <v>1</v>
      </c>
      <c r="P40" s="17">
        <f t="shared" si="6"/>
        <v>6.2500000000000014E-2</v>
      </c>
      <c r="Q40" s="30">
        <f t="shared" si="0"/>
        <v>0</v>
      </c>
      <c r="R40" s="131"/>
      <c r="S40" s="96" t="str">
        <f t="shared" si="7"/>
        <v/>
      </c>
    </row>
    <row r="41" spans="2:19" x14ac:dyDescent="0.4">
      <c r="C41" s="2"/>
      <c r="D41" s="1"/>
      <c r="E41" s="2"/>
      <c r="L41" s="98"/>
    </row>
    <row r="42" spans="2:19" x14ac:dyDescent="0.4">
      <c r="C42" s="2"/>
      <c r="D42" s="1"/>
      <c r="E42" s="2"/>
      <c r="L42" s="98"/>
    </row>
    <row r="43" spans="2:19" x14ac:dyDescent="0.4">
      <c r="C43" s="2"/>
      <c r="D43" s="1"/>
      <c r="E43" s="2"/>
      <c r="L43" s="98"/>
    </row>
    <row r="44" spans="2:19" x14ac:dyDescent="0.4">
      <c r="C44" s="2"/>
      <c r="D44" s="1"/>
      <c r="E44" s="2"/>
      <c r="L44" s="98"/>
    </row>
    <row r="45" spans="2:19" x14ac:dyDescent="0.4">
      <c r="C45" s="2"/>
      <c r="D45" s="1"/>
      <c r="E45" s="2"/>
      <c r="L45" s="98"/>
    </row>
    <row r="46" spans="2:19" x14ac:dyDescent="0.4">
      <c r="C46" s="2"/>
      <c r="D46" s="1"/>
      <c r="E46" s="2"/>
      <c r="L46" s="98"/>
    </row>
    <row r="47" spans="2:19" x14ac:dyDescent="0.4">
      <c r="C47" s="2"/>
      <c r="D47" s="1"/>
      <c r="E47" s="2"/>
      <c r="L47" s="98"/>
    </row>
    <row r="48" spans="2:19" x14ac:dyDescent="0.4">
      <c r="C48" s="2"/>
      <c r="D48" s="1"/>
      <c r="E48" s="2"/>
      <c r="L48" s="98"/>
    </row>
    <row r="49" spans="3:12" x14ac:dyDescent="0.4">
      <c r="C49" s="2"/>
      <c r="D49" s="1"/>
      <c r="E49" s="2"/>
      <c r="L49" s="98"/>
    </row>
    <row r="50" spans="3:12" x14ac:dyDescent="0.4">
      <c r="C50" s="2"/>
      <c r="D50" s="1"/>
      <c r="E50" s="2"/>
      <c r="L50" s="98"/>
    </row>
    <row r="51" spans="3:12" x14ac:dyDescent="0.4">
      <c r="C51" s="2"/>
      <c r="D51" s="1"/>
      <c r="E51" s="2"/>
      <c r="L51" s="98"/>
    </row>
    <row r="52" spans="3:12" x14ac:dyDescent="0.4">
      <c r="L52" s="98"/>
    </row>
    <row r="53" spans="3:12" x14ac:dyDescent="0.4">
      <c r="L53" s="98"/>
    </row>
    <row r="54" spans="3:12" x14ac:dyDescent="0.4">
      <c r="L54" s="98"/>
    </row>
    <row r="55" spans="3:12" x14ac:dyDescent="0.4">
      <c r="L55" s="98"/>
    </row>
    <row r="56" spans="3:12" x14ac:dyDescent="0.4">
      <c r="L56" s="98"/>
    </row>
    <row r="57" spans="3:12" x14ac:dyDescent="0.4">
      <c r="L57" s="98"/>
    </row>
    <row r="58" spans="3:12" x14ac:dyDescent="0.4">
      <c r="L58" s="98"/>
    </row>
    <row r="59" spans="3:12" x14ac:dyDescent="0.4">
      <c r="L59" s="98"/>
    </row>
    <row r="60" spans="3:12" x14ac:dyDescent="0.4">
      <c r="L60" s="98"/>
    </row>
    <row r="61" spans="3:12" x14ac:dyDescent="0.4">
      <c r="L61" s="98"/>
    </row>
    <row r="62" spans="3:12" x14ac:dyDescent="0.4">
      <c r="L62" s="98"/>
    </row>
    <row r="63" spans="3:12" x14ac:dyDescent="0.4">
      <c r="L63" s="98"/>
    </row>
    <row r="64" spans="3:12" x14ac:dyDescent="0.4">
      <c r="L64" s="98"/>
    </row>
    <row r="65" spans="12:12" x14ac:dyDescent="0.4">
      <c r="L65" s="98"/>
    </row>
    <row r="66" spans="12:12" x14ac:dyDescent="0.4">
      <c r="L66" s="98"/>
    </row>
    <row r="67" spans="12:12" x14ac:dyDescent="0.4">
      <c r="L67" s="98"/>
    </row>
    <row r="68" spans="12:12" x14ac:dyDescent="0.4">
      <c r="L68" s="98"/>
    </row>
    <row r="69" spans="12:12" x14ac:dyDescent="0.4">
      <c r="L69" s="98"/>
    </row>
    <row r="70" spans="12:12" x14ac:dyDescent="0.4">
      <c r="L70" s="98"/>
    </row>
    <row r="71" spans="12:12" x14ac:dyDescent="0.4">
      <c r="L71" s="98"/>
    </row>
    <row r="72" spans="12:12" x14ac:dyDescent="0.4">
      <c r="L72" s="98"/>
    </row>
    <row r="73" spans="12:12" x14ac:dyDescent="0.4">
      <c r="L73" s="98"/>
    </row>
    <row r="74" spans="12:12" x14ac:dyDescent="0.4">
      <c r="L74" s="98"/>
    </row>
    <row r="75" spans="12:12" x14ac:dyDescent="0.4">
      <c r="L75" s="98"/>
    </row>
    <row r="76" spans="12:12" x14ac:dyDescent="0.4">
      <c r="L76" s="98"/>
    </row>
    <row r="77" spans="12:12" x14ac:dyDescent="0.4">
      <c r="L77" s="98"/>
    </row>
    <row r="78" spans="12:12" x14ac:dyDescent="0.4">
      <c r="L78" s="98"/>
    </row>
    <row r="79" spans="12:12" x14ac:dyDescent="0.4">
      <c r="L79" s="98"/>
    </row>
    <row r="80" spans="12:12" x14ac:dyDescent="0.4">
      <c r="L80" s="98"/>
    </row>
    <row r="81" spans="12:12" x14ac:dyDescent="0.4">
      <c r="L81" s="98"/>
    </row>
    <row r="82" spans="12:12" x14ac:dyDescent="0.4">
      <c r="L82" s="98"/>
    </row>
    <row r="83" spans="12:12" x14ac:dyDescent="0.4">
      <c r="L83" s="98"/>
    </row>
    <row r="84" spans="12:12" x14ac:dyDescent="0.4">
      <c r="L84" s="98"/>
    </row>
    <row r="85" spans="12:12" x14ac:dyDescent="0.4">
      <c r="L85" s="98"/>
    </row>
    <row r="86" spans="12:12" x14ac:dyDescent="0.4">
      <c r="L86" s="98"/>
    </row>
    <row r="87" spans="12:12" x14ac:dyDescent="0.4">
      <c r="L87" s="98"/>
    </row>
    <row r="88" spans="12:12" x14ac:dyDescent="0.4">
      <c r="L88" s="98"/>
    </row>
    <row r="89" spans="12:12" x14ac:dyDescent="0.4">
      <c r="L89" s="98"/>
    </row>
    <row r="90" spans="12:12" x14ac:dyDescent="0.4">
      <c r="L90" s="98"/>
    </row>
    <row r="91" spans="12:12" x14ac:dyDescent="0.4">
      <c r="L91" s="98"/>
    </row>
    <row r="92" spans="12:12" x14ac:dyDescent="0.4">
      <c r="L92" s="98"/>
    </row>
    <row r="93" spans="12:12" x14ac:dyDescent="0.4">
      <c r="L93" s="98"/>
    </row>
    <row r="94" spans="12:12" x14ac:dyDescent="0.4">
      <c r="L94" s="98"/>
    </row>
    <row r="95" spans="12:12" x14ac:dyDescent="0.4">
      <c r="L95" s="98"/>
    </row>
    <row r="96" spans="12:12" x14ac:dyDescent="0.4">
      <c r="L96" s="98"/>
    </row>
    <row r="97" spans="12:12" x14ac:dyDescent="0.4">
      <c r="L97" s="98"/>
    </row>
    <row r="98" spans="12:12" x14ac:dyDescent="0.4">
      <c r="L98" s="98"/>
    </row>
    <row r="99" spans="12:12" x14ac:dyDescent="0.4">
      <c r="L99" s="98"/>
    </row>
  </sheetData>
  <mergeCells count="21">
    <mergeCell ref="S23:S34"/>
    <mergeCell ref="B35:B40"/>
    <mergeCell ref="B22:E22"/>
    <mergeCell ref="H22:J22"/>
    <mergeCell ref="N22:P22"/>
    <mergeCell ref="B23:B34"/>
    <mergeCell ref="L23:L34"/>
    <mergeCell ref="R23:R34"/>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8F408-BF11-4E9F-B05C-CDA377F39FAB}">
  <sheetPr>
    <pageSetUpPr fitToPage="1"/>
  </sheetPr>
  <dimension ref="A1:U51"/>
  <sheetViews>
    <sheetView showGridLines="0" view="pageBreakPreview" topLeftCell="A3" zoomScale="85" zoomScaleNormal="85" zoomScaleSheetLayoutView="85" workbookViewId="0">
      <selection activeCell="F22" sqref="F22"/>
    </sheetView>
  </sheetViews>
  <sheetFormatPr defaultColWidth="9" defaultRowHeight="18.75" x14ac:dyDescent="0.4"/>
  <cols>
    <col min="1" max="1" width="2.25" style="20" customWidth="1"/>
    <col min="2" max="2" width="3.5" style="20" customWidth="1"/>
    <col min="3" max="4" width="8.75" style="20" customWidth="1"/>
    <col min="5" max="11" width="9" style="20"/>
    <col min="12" max="12" width="11.125" style="20" customWidth="1"/>
    <col min="13" max="16" width="9" style="20"/>
    <col min="17" max="17" width="10" style="20" customWidth="1"/>
    <col min="18" max="19" width="11.125" style="20" customWidth="1"/>
    <col min="20" max="20" width="6" style="20" customWidth="1"/>
    <col min="21" max="16384" width="9" style="20"/>
  </cols>
  <sheetData>
    <row r="1" spans="2:7" x14ac:dyDescent="0.4">
      <c r="B1" s="22"/>
    </row>
    <row r="2" spans="2:7" x14ac:dyDescent="0.4">
      <c r="B2" s="22" t="s">
        <v>61</v>
      </c>
    </row>
    <row r="3" spans="2:7" ht="24" x14ac:dyDescent="0.4">
      <c r="B3" s="108" t="s">
        <v>63</v>
      </c>
    </row>
    <row r="5" spans="2:7" x14ac:dyDescent="0.4">
      <c r="B5" s="133" t="s">
        <v>0</v>
      </c>
      <c r="C5" s="134"/>
      <c r="D5" s="135"/>
      <c r="E5" s="165" t="s">
        <v>15</v>
      </c>
      <c r="F5" s="165"/>
      <c r="G5" s="165"/>
    </row>
    <row r="6" spans="2:7" x14ac:dyDescent="0.4">
      <c r="B6" s="133" t="s">
        <v>3</v>
      </c>
      <c r="C6" s="134"/>
      <c r="D6" s="135"/>
      <c r="E6" s="165" t="s">
        <v>14</v>
      </c>
      <c r="F6" s="165"/>
      <c r="G6" s="165"/>
    </row>
    <row r="7" spans="2:7" x14ac:dyDescent="0.4">
      <c r="B7" s="133" t="s">
        <v>22</v>
      </c>
      <c r="C7" s="134"/>
      <c r="D7" s="135"/>
      <c r="E7" s="166" t="s">
        <v>19</v>
      </c>
      <c r="F7" s="167"/>
      <c r="G7" s="168"/>
    </row>
    <row r="8" spans="2:7" x14ac:dyDescent="0.4">
      <c r="B8" s="142" t="s">
        <v>5</v>
      </c>
      <c r="C8" s="143"/>
      <c r="D8" s="144"/>
      <c r="E8" s="169">
        <v>500</v>
      </c>
      <c r="F8" s="170"/>
      <c r="G8" s="171"/>
    </row>
    <row r="9" spans="2:7" x14ac:dyDescent="0.4">
      <c r="B9" s="133" t="s">
        <v>7</v>
      </c>
      <c r="C9" s="134"/>
      <c r="D9" s="135"/>
      <c r="E9" s="128">
        <v>0.45833333333333331</v>
      </c>
      <c r="F9" s="126" t="s">
        <v>4</v>
      </c>
      <c r="G9" s="21">
        <f>E9+TIME(1,30,0)</f>
        <v>0.52083333333333326</v>
      </c>
    </row>
    <row r="10" spans="2:7" x14ac:dyDescent="0.4">
      <c r="B10" s="133" t="s">
        <v>18</v>
      </c>
      <c r="C10" s="134"/>
      <c r="D10" s="135"/>
      <c r="E10" s="180" t="s">
        <v>20</v>
      </c>
      <c r="F10" s="181"/>
      <c r="G10" s="182"/>
    </row>
    <row r="11" spans="2:7" x14ac:dyDescent="0.4">
      <c r="B11" s="175" t="s">
        <v>16</v>
      </c>
      <c r="C11" s="176"/>
      <c r="D11" s="177"/>
      <c r="E11" s="162" t="s">
        <v>17</v>
      </c>
      <c r="F11" s="163"/>
      <c r="G11" s="164"/>
    </row>
    <row r="12" spans="2:7" x14ac:dyDescent="0.4">
      <c r="B12" s="48" t="s">
        <v>9</v>
      </c>
      <c r="C12" s="45"/>
      <c r="D12" s="23"/>
      <c r="E12" s="24"/>
      <c r="F12" s="24"/>
      <c r="G12" s="24"/>
    </row>
    <row r="13" spans="2:7" x14ac:dyDescent="0.4">
      <c r="B13" s="46" t="s">
        <v>66</v>
      </c>
      <c r="C13" s="45"/>
      <c r="D13" s="23"/>
      <c r="E13" s="24"/>
      <c r="F13" s="24"/>
      <c r="G13" s="24"/>
    </row>
    <row r="14" spans="2:7" x14ac:dyDescent="0.4">
      <c r="B14" s="22" t="s">
        <v>57</v>
      </c>
      <c r="C14" s="45"/>
      <c r="D14" s="23"/>
      <c r="E14" s="24"/>
      <c r="F14" s="24"/>
      <c r="G14" s="24"/>
    </row>
    <row r="15" spans="2:7" x14ac:dyDescent="0.4">
      <c r="B15" s="46"/>
      <c r="C15" s="45"/>
      <c r="D15" s="23"/>
      <c r="E15" s="24"/>
      <c r="F15" s="24"/>
      <c r="G15" s="24"/>
    </row>
    <row r="16" spans="2:7" x14ac:dyDescent="0.4">
      <c r="B16" s="46"/>
      <c r="C16" s="45"/>
      <c r="D16" s="23"/>
      <c r="E16" s="24"/>
      <c r="F16" s="24"/>
      <c r="G16" s="24"/>
    </row>
    <row r="17" spans="1:21" x14ac:dyDescent="0.4">
      <c r="B17" s="22"/>
      <c r="C17" s="22"/>
      <c r="D17" s="22"/>
      <c r="E17" s="22"/>
      <c r="F17" s="22"/>
      <c r="G17" s="22"/>
    </row>
    <row r="18" spans="1:21" x14ac:dyDescent="0.4">
      <c r="B18" s="22" t="s">
        <v>76</v>
      </c>
      <c r="C18" s="22"/>
      <c r="D18" s="22"/>
      <c r="E18" s="22"/>
      <c r="F18" s="22"/>
      <c r="G18" s="22"/>
    </row>
    <row r="19" spans="1:21" x14ac:dyDescent="0.4">
      <c r="B19" s="22"/>
      <c r="C19" s="22" t="s">
        <v>67</v>
      </c>
      <c r="D19" s="22"/>
      <c r="E19" s="22"/>
      <c r="F19" s="22"/>
      <c r="G19" s="22"/>
    </row>
    <row r="20" spans="1:21" x14ac:dyDescent="0.4">
      <c r="B20" s="22"/>
      <c r="C20" s="22" t="s">
        <v>70</v>
      </c>
      <c r="D20" s="22"/>
      <c r="E20" s="22"/>
      <c r="F20" s="22"/>
      <c r="G20" s="22"/>
    </row>
    <row r="21" spans="1:21" x14ac:dyDescent="0.4">
      <c r="C21" s="20" t="s">
        <v>71</v>
      </c>
      <c r="H21" s="20" t="s">
        <v>49</v>
      </c>
      <c r="N21" s="20" t="s">
        <v>12</v>
      </c>
    </row>
    <row r="22" spans="1:21" s="1" customFormat="1" ht="51.75" x14ac:dyDescent="0.4">
      <c r="A22" s="20"/>
      <c r="B22" s="141" t="s">
        <v>2</v>
      </c>
      <c r="C22" s="141"/>
      <c r="D22" s="141"/>
      <c r="E22" s="141"/>
      <c r="F22" s="52" t="s">
        <v>77</v>
      </c>
      <c r="H22" s="152" t="s">
        <v>2</v>
      </c>
      <c r="I22" s="153"/>
      <c r="J22" s="154"/>
      <c r="K22" s="25" t="s">
        <v>10</v>
      </c>
      <c r="L22" s="106"/>
      <c r="N22" s="152" t="s">
        <v>2</v>
      </c>
      <c r="O22" s="153"/>
      <c r="P22" s="154"/>
      <c r="Q22" s="38" t="s">
        <v>65</v>
      </c>
      <c r="R22" s="94" t="s">
        <v>44</v>
      </c>
      <c r="S22" s="100"/>
      <c r="T22" s="20"/>
    </row>
    <row r="23" spans="1:21" s="1" customFormat="1" ht="27.75" customHeight="1" x14ac:dyDescent="0.4">
      <c r="B23" s="155" t="s">
        <v>8</v>
      </c>
      <c r="C23" s="3">
        <f>E9</f>
        <v>0.45833333333333331</v>
      </c>
      <c r="D23" s="4" t="s">
        <v>1</v>
      </c>
      <c r="E23" s="5">
        <f>C23+TIME(0,5,0)</f>
        <v>0.46180555555555552</v>
      </c>
      <c r="F23" s="39">
        <v>500</v>
      </c>
      <c r="G23" s="2"/>
      <c r="H23" s="3">
        <f>C23</f>
        <v>0.45833333333333331</v>
      </c>
      <c r="I23" s="4" t="s">
        <v>1</v>
      </c>
      <c r="J23" s="5">
        <f>H23+TIME(0,5,0)</f>
        <v>0.46180555555555552</v>
      </c>
      <c r="K23" s="39">
        <v>500</v>
      </c>
      <c r="L23" s="179"/>
      <c r="M23" s="2"/>
      <c r="N23" s="3">
        <f>H23</f>
        <v>0.45833333333333331</v>
      </c>
      <c r="O23" s="4" t="s">
        <v>1</v>
      </c>
      <c r="P23" s="15">
        <f>N23+TIME(0,5,0)</f>
        <v>0.46180555555555552</v>
      </c>
      <c r="Q23" s="27">
        <f>K23-F23</f>
        <v>0</v>
      </c>
      <c r="R23" s="158" t="s">
        <v>11</v>
      </c>
      <c r="S23" s="178"/>
    </row>
    <row r="24" spans="1:21" s="1" customFormat="1" ht="27.75" customHeight="1" x14ac:dyDescent="0.4">
      <c r="B24" s="156"/>
      <c r="C24" s="6">
        <f>E23</f>
        <v>0.46180555555555552</v>
      </c>
      <c r="D24" s="7" t="s">
        <v>1</v>
      </c>
      <c r="E24" s="8">
        <f>C24+TIME(0,5,0)</f>
        <v>0.46527777777777773</v>
      </c>
      <c r="F24" s="39">
        <v>500</v>
      </c>
      <c r="H24" s="6">
        <f>J23</f>
        <v>0.46180555555555552</v>
      </c>
      <c r="I24" s="7" t="s">
        <v>1</v>
      </c>
      <c r="J24" s="8">
        <f>H24+TIME(0,5,0)</f>
        <v>0.46527777777777773</v>
      </c>
      <c r="K24" s="39">
        <v>500</v>
      </c>
      <c r="L24" s="179"/>
      <c r="N24" s="6">
        <f>P23</f>
        <v>0.46180555555555552</v>
      </c>
      <c r="O24" s="7" t="s">
        <v>1</v>
      </c>
      <c r="P24" s="16">
        <f>N24+TIME(0,5,0)</f>
        <v>0.46527777777777773</v>
      </c>
      <c r="Q24" s="28">
        <f>K24-F24</f>
        <v>0</v>
      </c>
      <c r="R24" s="159"/>
      <c r="S24" s="178"/>
      <c r="U24" s="19"/>
    </row>
    <row r="25" spans="1:21" ht="27.75" customHeight="1" x14ac:dyDescent="0.4">
      <c r="A25" s="1"/>
      <c r="B25" s="156"/>
      <c r="C25" s="6">
        <f t="shared" ref="C25:C40" si="0">E24</f>
        <v>0.46527777777777773</v>
      </c>
      <c r="D25" s="7" t="s">
        <v>1</v>
      </c>
      <c r="E25" s="8">
        <f t="shared" ref="E25:E40" si="1">C25+TIME(0,5,0)</f>
        <v>0.46874999999999994</v>
      </c>
      <c r="F25" s="39" t="s">
        <v>13</v>
      </c>
      <c r="G25" s="2"/>
      <c r="H25" s="6">
        <f t="shared" ref="H25:H40" si="2">J24</f>
        <v>0.46527777777777773</v>
      </c>
      <c r="I25" s="7" t="s">
        <v>1</v>
      </c>
      <c r="J25" s="8">
        <f t="shared" ref="J25:J40" si="3">H25+TIME(0,5,0)</f>
        <v>0.46874999999999994</v>
      </c>
      <c r="K25" s="40" t="s">
        <v>13</v>
      </c>
      <c r="L25" s="179"/>
      <c r="M25" s="2"/>
      <c r="N25" s="6">
        <f t="shared" ref="N25:N40" si="4">P24</f>
        <v>0.46527777777777773</v>
      </c>
      <c r="O25" s="7" t="s">
        <v>1</v>
      </c>
      <c r="P25" s="16">
        <f t="shared" ref="P25:P40" si="5">N25+TIME(0,5,0)</f>
        <v>0.46874999999999994</v>
      </c>
      <c r="Q25" s="29" t="s">
        <v>13</v>
      </c>
      <c r="R25" s="159"/>
      <c r="S25" s="178"/>
      <c r="T25" s="1"/>
    </row>
    <row r="26" spans="1:21" ht="27.75" customHeight="1" x14ac:dyDescent="0.4">
      <c r="B26" s="156"/>
      <c r="C26" s="6">
        <f t="shared" si="0"/>
        <v>0.46874999999999994</v>
      </c>
      <c r="D26" s="7" t="s">
        <v>1</v>
      </c>
      <c r="E26" s="8">
        <f t="shared" si="1"/>
        <v>0.47222222222222215</v>
      </c>
      <c r="F26" s="41" t="s">
        <v>13</v>
      </c>
      <c r="H26" s="6">
        <f t="shared" si="2"/>
        <v>0.46874999999999994</v>
      </c>
      <c r="I26" s="7" t="s">
        <v>1</v>
      </c>
      <c r="J26" s="8">
        <f t="shared" si="3"/>
        <v>0.47222222222222215</v>
      </c>
      <c r="K26" s="42" t="s">
        <v>13</v>
      </c>
      <c r="L26" s="179"/>
      <c r="N26" s="6">
        <f t="shared" si="4"/>
        <v>0.46874999999999994</v>
      </c>
      <c r="O26" s="7" t="s">
        <v>1</v>
      </c>
      <c r="P26" s="16">
        <f t="shared" si="5"/>
        <v>0.47222222222222215</v>
      </c>
      <c r="Q26" s="29" t="s">
        <v>13</v>
      </c>
      <c r="R26" s="159"/>
      <c r="S26" s="178"/>
    </row>
    <row r="27" spans="1:21" ht="27.75" customHeight="1" x14ac:dyDescent="0.4">
      <c r="B27" s="156"/>
      <c r="C27" s="6">
        <f t="shared" si="0"/>
        <v>0.47222222222222215</v>
      </c>
      <c r="D27" s="7" t="s">
        <v>1</v>
      </c>
      <c r="E27" s="8">
        <f t="shared" si="1"/>
        <v>0.47569444444444436</v>
      </c>
      <c r="F27" s="41" t="s">
        <v>13</v>
      </c>
      <c r="H27" s="6">
        <f t="shared" si="2"/>
        <v>0.47222222222222215</v>
      </c>
      <c r="I27" s="7" t="s">
        <v>1</v>
      </c>
      <c r="J27" s="8">
        <f t="shared" si="3"/>
        <v>0.47569444444444436</v>
      </c>
      <c r="K27" s="42" t="s">
        <v>13</v>
      </c>
      <c r="L27" s="179"/>
      <c r="N27" s="6">
        <f t="shared" si="4"/>
        <v>0.47222222222222215</v>
      </c>
      <c r="O27" s="7" t="s">
        <v>1</v>
      </c>
      <c r="P27" s="16">
        <f t="shared" si="5"/>
        <v>0.47569444444444436</v>
      </c>
      <c r="Q27" s="29" t="s">
        <v>13</v>
      </c>
      <c r="R27" s="159"/>
      <c r="S27" s="178"/>
    </row>
    <row r="28" spans="1:21" ht="27.75" customHeight="1" x14ac:dyDescent="0.4">
      <c r="B28" s="156"/>
      <c r="C28" s="6">
        <f t="shared" si="0"/>
        <v>0.47569444444444436</v>
      </c>
      <c r="D28" s="7" t="s">
        <v>1</v>
      </c>
      <c r="E28" s="8">
        <f t="shared" si="1"/>
        <v>0.47916666666666657</v>
      </c>
      <c r="F28" s="35"/>
      <c r="H28" s="6">
        <f t="shared" si="2"/>
        <v>0.47569444444444436</v>
      </c>
      <c r="I28" s="7" t="s">
        <v>1</v>
      </c>
      <c r="J28" s="8">
        <f t="shared" si="3"/>
        <v>0.47916666666666657</v>
      </c>
      <c r="K28" s="35"/>
      <c r="L28" s="179"/>
      <c r="N28" s="6">
        <f t="shared" si="4"/>
        <v>0.47569444444444436</v>
      </c>
      <c r="O28" s="7" t="s">
        <v>1</v>
      </c>
      <c r="P28" s="16">
        <f t="shared" si="5"/>
        <v>0.47916666666666657</v>
      </c>
      <c r="Q28" s="28"/>
      <c r="R28" s="159"/>
      <c r="S28" s="178"/>
    </row>
    <row r="29" spans="1:21" ht="27.75" customHeight="1" x14ac:dyDescent="0.4">
      <c r="B29" s="156"/>
      <c r="C29" s="6">
        <f t="shared" si="0"/>
        <v>0.47916666666666657</v>
      </c>
      <c r="D29" s="7" t="s">
        <v>1</v>
      </c>
      <c r="E29" s="8">
        <f t="shared" si="1"/>
        <v>0.48263888888888878</v>
      </c>
      <c r="F29" s="35"/>
      <c r="H29" s="6">
        <f t="shared" si="2"/>
        <v>0.47916666666666657</v>
      </c>
      <c r="I29" s="7" t="s">
        <v>1</v>
      </c>
      <c r="J29" s="8">
        <f t="shared" si="3"/>
        <v>0.48263888888888878</v>
      </c>
      <c r="K29" s="35"/>
      <c r="L29" s="179"/>
      <c r="N29" s="6">
        <f t="shared" si="4"/>
        <v>0.47916666666666657</v>
      </c>
      <c r="O29" s="7" t="s">
        <v>1</v>
      </c>
      <c r="P29" s="16">
        <f t="shared" si="5"/>
        <v>0.48263888888888878</v>
      </c>
      <c r="Q29" s="28"/>
      <c r="R29" s="159"/>
      <c r="S29" s="178"/>
    </row>
    <row r="30" spans="1:21" ht="27.75" customHeight="1" x14ac:dyDescent="0.4">
      <c r="B30" s="156"/>
      <c r="C30" s="6">
        <f t="shared" si="0"/>
        <v>0.48263888888888878</v>
      </c>
      <c r="D30" s="7" t="s">
        <v>1</v>
      </c>
      <c r="E30" s="8">
        <f t="shared" si="1"/>
        <v>0.48611111111111099</v>
      </c>
      <c r="F30" s="35"/>
      <c r="H30" s="6">
        <f t="shared" si="2"/>
        <v>0.48263888888888878</v>
      </c>
      <c r="I30" s="7" t="s">
        <v>1</v>
      </c>
      <c r="J30" s="8">
        <f t="shared" si="3"/>
        <v>0.48611111111111099</v>
      </c>
      <c r="K30" s="35"/>
      <c r="L30" s="179"/>
      <c r="N30" s="6">
        <f t="shared" si="4"/>
        <v>0.48263888888888878</v>
      </c>
      <c r="O30" s="7" t="s">
        <v>1</v>
      </c>
      <c r="P30" s="16">
        <f t="shared" si="5"/>
        <v>0.48611111111111099</v>
      </c>
      <c r="Q30" s="28"/>
      <c r="R30" s="159"/>
      <c r="S30" s="178"/>
    </row>
    <row r="31" spans="1:21" ht="27.75" customHeight="1" x14ac:dyDescent="0.4">
      <c r="B31" s="156"/>
      <c r="C31" s="6">
        <f t="shared" si="0"/>
        <v>0.48611111111111099</v>
      </c>
      <c r="D31" s="7" t="s">
        <v>1</v>
      </c>
      <c r="E31" s="8">
        <f t="shared" si="1"/>
        <v>0.4895833333333332</v>
      </c>
      <c r="F31" s="35"/>
      <c r="H31" s="6">
        <f t="shared" si="2"/>
        <v>0.48611111111111099</v>
      </c>
      <c r="I31" s="7" t="s">
        <v>1</v>
      </c>
      <c r="J31" s="8">
        <f t="shared" si="3"/>
        <v>0.4895833333333332</v>
      </c>
      <c r="K31" s="35"/>
      <c r="L31" s="179"/>
      <c r="N31" s="6">
        <f t="shared" si="4"/>
        <v>0.48611111111111099</v>
      </c>
      <c r="O31" s="7" t="s">
        <v>1</v>
      </c>
      <c r="P31" s="16">
        <f t="shared" si="5"/>
        <v>0.4895833333333332</v>
      </c>
      <c r="Q31" s="28"/>
      <c r="R31" s="159"/>
      <c r="S31" s="178"/>
    </row>
    <row r="32" spans="1:21" ht="27.75" customHeight="1" x14ac:dyDescent="0.4">
      <c r="B32" s="156"/>
      <c r="C32" s="6">
        <f t="shared" si="0"/>
        <v>0.4895833333333332</v>
      </c>
      <c r="D32" s="7" t="s">
        <v>1</v>
      </c>
      <c r="E32" s="8">
        <f t="shared" si="1"/>
        <v>0.49305555555555541</v>
      </c>
      <c r="F32" s="35"/>
      <c r="H32" s="6">
        <f t="shared" si="2"/>
        <v>0.4895833333333332</v>
      </c>
      <c r="I32" s="7" t="s">
        <v>1</v>
      </c>
      <c r="J32" s="8">
        <f t="shared" si="3"/>
        <v>0.49305555555555541</v>
      </c>
      <c r="K32" s="35"/>
      <c r="L32" s="179"/>
      <c r="N32" s="6">
        <f t="shared" si="4"/>
        <v>0.4895833333333332</v>
      </c>
      <c r="O32" s="7" t="s">
        <v>1</v>
      </c>
      <c r="P32" s="16">
        <f t="shared" si="5"/>
        <v>0.49305555555555541</v>
      </c>
      <c r="Q32" s="28"/>
      <c r="R32" s="159"/>
      <c r="S32" s="178"/>
    </row>
    <row r="33" spans="2:19" ht="27.75" customHeight="1" x14ac:dyDescent="0.4">
      <c r="B33" s="156"/>
      <c r="C33" s="6">
        <f t="shared" si="0"/>
        <v>0.49305555555555541</v>
      </c>
      <c r="D33" s="7" t="s">
        <v>1</v>
      </c>
      <c r="E33" s="8">
        <f t="shared" si="1"/>
        <v>0.49652777777777762</v>
      </c>
      <c r="F33" s="35"/>
      <c r="H33" s="6">
        <f t="shared" si="2"/>
        <v>0.49305555555555541</v>
      </c>
      <c r="I33" s="7" t="s">
        <v>1</v>
      </c>
      <c r="J33" s="8">
        <f t="shared" si="3"/>
        <v>0.49652777777777762</v>
      </c>
      <c r="K33" s="35"/>
      <c r="L33" s="179"/>
      <c r="N33" s="6">
        <f t="shared" si="4"/>
        <v>0.49305555555555541</v>
      </c>
      <c r="O33" s="7" t="s">
        <v>1</v>
      </c>
      <c r="P33" s="16">
        <f t="shared" si="5"/>
        <v>0.49652777777777762</v>
      </c>
      <c r="Q33" s="28"/>
      <c r="R33" s="159"/>
      <c r="S33" s="178"/>
    </row>
    <row r="34" spans="2:19" ht="27.75" customHeight="1" x14ac:dyDescent="0.4">
      <c r="B34" s="157"/>
      <c r="C34" s="9">
        <f t="shared" si="0"/>
        <v>0.49652777777777762</v>
      </c>
      <c r="D34" s="10" t="s">
        <v>1</v>
      </c>
      <c r="E34" s="11">
        <f t="shared" si="1"/>
        <v>0.49999999999999983</v>
      </c>
      <c r="F34" s="36"/>
      <c r="H34" s="9">
        <f t="shared" si="2"/>
        <v>0.49652777777777762</v>
      </c>
      <c r="I34" s="10" t="s">
        <v>1</v>
      </c>
      <c r="J34" s="11">
        <f t="shared" si="3"/>
        <v>0.49999999999999983</v>
      </c>
      <c r="K34" s="36"/>
      <c r="L34" s="179"/>
      <c r="N34" s="9">
        <f t="shared" si="4"/>
        <v>0.49652777777777762</v>
      </c>
      <c r="O34" s="10" t="s">
        <v>1</v>
      </c>
      <c r="P34" s="17">
        <f t="shared" si="5"/>
        <v>0.49999999999999983</v>
      </c>
      <c r="Q34" s="30"/>
      <c r="R34" s="160"/>
      <c r="S34" s="178"/>
    </row>
    <row r="35" spans="2:19" ht="27.75" customHeight="1" x14ac:dyDescent="0.4">
      <c r="B35" s="161" t="s">
        <v>59</v>
      </c>
      <c r="C35" s="12">
        <f t="shared" si="0"/>
        <v>0.49999999999999983</v>
      </c>
      <c r="D35" s="13" t="s">
        <v>1</v>
      </c>
      <c r="E35" s="14">
        <f t="shared" si="1"/>
        <v>0.5034722222222221</v>
      </c>
      <c r="F35" s="39">
        <v>500</v>
      </c>
      <c r="H35" s="12">
        <f t="shared" si="2"/>
        <v>0.49999999999999983</v>
      </c>
      <c r="I35" s="13" t="s">
        <v>1</v>
      </c>
      <c r="J35" s="14">
        <f t="shared" si="3"/>
        <v>0.5034722222222221</v>
      </c>
      <c r="K35" s="39">
        <v>900</v>
      </c>
      <c r="L35" s="103"/>
      <c r="N35" s="12">
        <f t="shared" si="4"/>
        <v>0.49999999999999983</v>
      </c>
      <c r="O35" s="13" t="s">
        <v>1</v>
      </c>
      <c r="P35" s="18">
        <f t="shared" si="5"/>
        <v>0.5034722222222221</v>
      </c>
      <c r="Q35" s="28">
        <f>K35-F35</f>
        <v>400</v>
      </c>
      <c r="R35" s="107">
        <v>400</v>
      </c>
      <c r="S35" s="96" t="str">
        <f t="shared" ref="S35:S40" si="6">IF(L35="","",L35-F35)</f>
        <v/>
      </c>
    </row>
    <row r="36" spans="2:19" ht="27.75" customHeight="1" x14ac:dyDescent="0.4">
      <c r="B36" s="161"/>
      <c r="C36" s="6">
        <f t="shared" si="0"/>
        <v>0.5034722222222221</v>
      </c>
      <c r="D36" s="7" t="s">
        <v>1</v>
      </c>
      <c r="E36" s="8">
        <f t="shared" si="1"/>
        <v>0.50694444444444431</v>
      </c>
      <c r="F36" s="39">
        <v>500</v>
      </c>
      <c r="H36" s="6">
        <f t="shared" si="2"/>
        <v>0.5034722222222221</v>
      </c>
      <c r="I36" s="7" t="s">
        <v>1</v>
      </c>
      <c r="J36" s="8">
        <f t="shared" si="3"/>
        <v>0.50694444444444431</v>
      </c>
      <c r="K36" s="39">
        <v>1000</v>
      </c>
      <c r="L36" s="103"/>
      <c r="N36" s="6">
        <f t="shared" si="4"/>
        <v>0.5034722222222221</v>
      </c>
      <c r="O36" s="7" t="s">
        <v>1</v>
      </c>
      <c r="P36" s="16">
        <f t="shared" si="5"/>
        <v>0.50694444444444431</v>
      </c>
      <c r="Q36" s="28">
        <f>K36-F36</f>
        <v>500</v>
      </c>
      <c r="R36" s="39">
        <v>500</v>
      </c>
      <c r="S36" s="96" t="str">
        <f t="shared" si="6"/>
        <v/>
      </c>
    </row>
    <row r="37" spans="2:19" ht="27.75" customHeight="1" x14ac:dyDescent="0.4">
      <c r="B37" s="161"/>
      <c r="C37" s="6">
        <f t="shared" si="0"/>
        <v>0.50694444444444431</v>
      </c>
      <c r="D37" s="7" t="s">
        <v>1</v>
      </c>
      <c r="E37" s="8">
        <f t="shared" si="1"/>
        <v>0.51041666666666652</v>
      </c>
      <c r="F37" s="39" t="s">
        <v>13</v>
      </c>
      <c r="H37" s="6">
        <f t="shared" si="2"/>
        <v>0.50694444444444431</v>
      </c>
      <c r="I37" s="7" t="s">
        <v>1</v>
      </c>
      <c r="J37" s="8">
        <f t="shared" si="3"/>
        <v>0.51041666666666652</v>
      </c>
      <c r="K37" s="40" t="s">
        <v>13</v>
      </c>
      <c r="L37" s="104"/>
      <c r="N37" s="6">
        <f t="shared" si="4"/>
        <v>0.50694444444444431</v>
      </c>
      <c r="O37" s="7" t="s">
        <v>1</v>
      </c>
      <c r="P37" s="16">
        <f t="shared" si="5"/>
        <v>0.51041666666666652</v>
      </c>
      <c r="Q37" s="29" t="s">
        <v>13</v>
      </c>
      <c r="R37" s="40" t="s">
        <v>13</v>
      </c>
      <c r="S37" s="96" t="str">
        <f t="shared" si="6"/>
        <v/>
      </c>
    </row>
    <row r="38" spans="2:19" ht="27.75" customHeight="1" x14ac:dyDescent="0.4">
      <c r="B38" s="161"/>
      <c r="C38" s="6">
        <f t="shared" si="0"/>
        <v>0.51041666666666652</v>
      </c>
      <c r="D38" s="7" t="s">
        <v>1</v>
      </c>
      <c r="E38" s="8">
        <f t="shared" si="1"/>
        <v>0.51388888888888873</v>
      </c>
      <c r="F38" s="41" t="s">
        <v>13</v>
      </c>
      <c r="H38" s="6">
        <f t="shared" si="2"/>
        <v>0.51041666666666652</v>
      </c>
      <c r="I38" s="7" t="s">
        <v>1</v>
      </c>
      <c r="J38" s="8">
        <f t="shared" si="3"/>
        <v>0.51388888888888873</v>
      </c>
      <c r="K38" s="42" t="s">
        <v>13</v>
      </c>
      <c r="L38" s="105"/>
      <c r="N38" s="6">
        <f t="shared" si="4"/>
        <v>0.51041666666666652</v>
      </c>
      <c r="O38" s="7" t="s">
        <v>1</v>
      </c>
      <c r="P38" s="16">
        <f t="shared" si="5"/>
        <v>0.51388888888888873</v>
      </c>
      <c r="Q38" s="29" t="s">
        <v>13</v>
      </c>
      <c r="R38" s="42" t="s">
        <v>13</v>
      </c>
      <c r="S38" s="96" t="str">
        <f t="shared" si="6"/>
        <v/>
      </c>
    </row>
    <row r="39" spans="2:19" ht="27.75" customHeight="1" x14ac:dyDescent="0.4">
      <c r="B39" s="161"/>
      <c r="C39" s="6">
        <f t="shared" si="0"/>
        <v>0.51388888888888873</v>
      </c>
      <c r="D39" s="7" t="s">
        <v>1</v>
      </c>
      <c r="E39" s="8">
        <f t="shared" si="1"/>
        <v>0.51736111111111094</v>
      </c>
      <c r="F39" s="41" t="s">
        <v>13</v>
      </c>
      <c r="H39" s="6">
        <f t="shared" si="2"/>
        <v>0.51388888888888873</v>
      </c>
      <c r="I39" s="7" t="s">
        <v>1</v>
      </c>
      <c r="J39" s="8">
        <f t="shared" si="3"/>
        <v>0.51736111111111094</v>
      </c>
      <c r="K39" s="42" t="s">
        <v>13</v>
      </c>
      <c r="L39" s="105"/>
      <c r="N39" s="6">
        <f t="shared" si="4"/>
        <v>0.51388888888888873</v>
      </c>
      <c r="O39" s="7" t="s">
        <v>1</v>
      </c>
      <c r="P39" s="16">
        <f t="shared" si="5"/>
        <v>0.51736111111111094</v>
      </c>
      <c r="Q39" s="29" t="s">
        <v>13</v>
      </c>
      <c r="R39" s="42" t="s">
        <v>13</v>
      </c>
      <c r="S39" s="96" t="str">
        <f t="shared" si="6"/>
        <v/>
      </c>
    </row>
    <row r="40" spans="2:19" ht="27.75" customHeight="1" x14ac:dyDescent="0.4">
      <c r="B40" s="161"/>
      <c r="C40" s="9">
        <f t="shared" si="0"/>
        <v>0.51736111111111094</v>
      </c>
      <c r="D40" s="10" t="s">
        <v>1</v>
      </c>
      <c r="E40" s="11">
        <f t="shared" si="1"/>
        <v>0.52083333333333315</v>
      </c>
      <c r="F40" s="36"/>
      <c r="H40" s="9">
        <f t="shared" si="2"/>
        <v>0.51736111111111094</v>
      </c>
      <c r="I40" s="10" t="s">
        <v>1</v>
      </c>
      <c r="J40" s="11">
        <f t="shared" si="3"/>
        <v>0.52083333333333315</v>
      </c>
      <c r="K40" s="36"/>
      <c r="L40" s="96"/>
      <c r="N40" s="9">
        <f t="shared" si="4"/>
        <v>0.51736111111111094</v>
      </c>
      <c r="O40" s="10" t="s">
        <v>1</v>
      </c>
      <c r="P40" s="17">
        <f t="shared" si="5"/>
        <v>0.52083333333333315</v>
      </c>
      <c r="Q40" s="30"/>
      <c r="R40" s="131"/>
      <c r="S40" s="96" t="str">
        <f t="shared" si="6"/>
        <v/>
      </c>
    </row>
    <row r="41" spans="2:19" x14ac:dyDescent="0.4">
      <c r="C41" s="2"/>
      <c r="D41" s="1"/>
      <c r="E41" s="2"/>
    </row>
    <row r="42" spans="2:19" x14ac:dyDescent="0.4">
      <c r="C42" s="2"/>
      <c r="D42" s="1"/>
      <c r="E42" s="2"/>
    </row>
    <row r="43" spans="2:19" x14ac:dyDescent="0.4">
      <c r="C43" s="2"/>
      <c r="D43" s="1"/>
      <c r="E43" s="2"/>
    </row>
    <row r="44" spans="2:19" x14ac:dyDescent="0.4">
      <c r="C44" s="2"/>
      <c r="D44" s="1"/>
      <c r="E44" s="2"/>
    </row>
    <row r="45" spans="2:19" x14ac:dyDescent="0.4">
      <c r="C45" s="2"/>
      <c r="D45" s="1"/>
      <c r="E45" s="2"/>
    </row>
    <row r="46" spans="2:19" x14ac:dyDescent="0.4">
      <c r="C46" s="2"/>
      <c r="D46" s="1"/>
      <c r="E46" s="2"/>
    </row>
    <row r="47" spans="2:19" x14ac:dyDescent="0.4">
      <c r="C47" s="2"/>
      <c r="D47" s="1"/>
      <c r="E47" s="2"/>
    </row>
    <row r="48" spans="2:19" x14ac:dyDescent="0.4">
      <c r="C48" s="2"/>
      <c r="D48" s="1"/>
      <c r="E48" s="2"/>
    </row>
    <row r="49" spans="3:5" x14ac:dyDescent="0.4">
      <c r="C49" s="2"/>
      <c r="D49" s="1"/>
      <c r="E49" s="2"/>
    </row>
    <row r="50" spans="3:5" x14ac:dyDescent="0.4">
      <c r="C50" s="2"/>
      <c r="D50" s="1"/>
      <c r="E50" s="2"/>
    </row>
    <row r="51" spans="3:5" x14ac:dyDescent="0.4">
      <c r="C51" s="2"/>
      <c r="D51" s="1"/>
      <c r="E51" s="2"/>
    </row>
  </sheetData>
  <mergeCells count="21">
    <mergeCell ref="S23:S34"/>
    <mergeCell ref="B35:B40"/>
    <mergeCell ref="B22:E22"/>
    <mergeCell ref="H22:J22"/>
    <mergeCell ref="N22:P22"/>
    <mergeCell ref="B23:B34"/>
    <mergeCell ref="L23:L34"/>
    <mergeCell ref="R23:R34"/>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69BF8-30D9-4141-B64D-B67CFB062F19}">
  <sheetPr>
    <pageSetUpPr fitToPage="1"/>
  </sheetPr>
  <dimension ref="A1:U51"/>
  <sheetViews>
    <sheetView showGridLines="0" view="pageBreakPreview" zoomScale="70" zoomScaleNormal="85" zoomScaleSheetLayoutView="70" workbookViewId="0">
      <selection activeCell="B22" sqref="B22:F22"/>
    </sheetView>
  </sheetViews>
  <sheetFormatPr defaultColWidth="9" defaultRowHeight="18.75" x14ac:dyDescent="0.4"/>
  <cols>
    <col min="1" max="1" width="2.25" style="20" customWidth="1"/>
    <col min="2" max="2" width="3.5" style="20" customWidth="1"/>
    <col min="3" max="4" width="8.75" style="20" customWidth="1"/>
    <col min="5" max="11" width="9" style="20"/>
    <col min="12" max="12" width="11.125" style="20" customWidth="1"/>
    <col min="13" max="16" width="9" style="20"/>
    <col min="17" max="17" width="10" style="20" customWidth="1"/>
    <col min="18" max="19" width="11.125" style="20" customWidth="1"/>
    <col min="20" max="20" width="6" style="20" customWidth="1"/>
    <col min="21" max="16384" width="9" style="20"/>
  </cols>
  <sheetData>
    <row r="1" spans="2:7" x14ac:dyDescent="0.4">
      <c r="B1" s="22"/>
    </row>
    <row r="2" spans="2:7" x14ac:dyDescent="0.4">
      <c r="B2" s="22" t="s">
        <v>61</v>
      </c>
    </row>
    <row r="3" spans="2:7" ht="24" x14ac:dyDescent="0.4">
      <c r="B3" s="108" t="s">
        <v>63</v>
      </c>
    </row>
    <row r="5" spans="2:7" x14ac:dyDescent="0.4">
      <c r="B5" s="133" t="s">
        <v>0</v>
      </c>
      <c r="C5" s="134"/>
      <c r="D5" s="135"/>
      <c r="E5" s="136"/>
      <c r="F5" s="136"/>
      <c r="G5" s="136"/>
    </row>
    <row r="6" spans="2:7" x14ac:dyDescent="0.4">
      <c r="B6" s="133" t="s">
        <v>3</v>
      </c>
      <c r="C6" s="134"/>
      <c r="D6" s="135"/>
      <c r="E6" s="136"/>
      <c r="F6" s="136"/>
      <c r="G6" s="136"/>
    </row>
    <row r="7" spans="2:7" x14ac:dyDescent="0.4">
      <c r="B7" s="133" t="s">
        <v>22</v>
      </c>
      <c r="C7" s="134"/>
      <c r="D7" s="135"/>
      <c r="E7" s="137"/>
      <c r="F7" s="138"/>
      <c r="G7" s="139"/>
    </row>
    <row r="8" spans="2:7" x14ac:dyDescent="0.4">
      <c r="B8" s="142" t="s">
        <v>5</v>
      </c>
      <c r="C8" s="143"/>
      <c r="D8" s="144"/>
      <c r="E8" s="145"/>
      <c r="F8" s="146"/>
      <c r="G8" s="147"/>
    </row>
    <row r="9" spans="2:7" x14ac:dyDescent="0.4">
      <c r="B9" s="133" t="s">
        <v>7</v>
      </c>
      <c r="C9" s="134"/>
      <c r="D9" s="135"/>
      <c r="E9" s="127"/>
      <c r="F9" s="126" t="s">
        <v>4</v>
      </c>
      <c r="G9" s="21">
        <f>E9+TIME(1,30,0)</f>
        <v>6.25E-2</v>
      </c>
    </row>
    <row r="10" spans="2:7" x14ac:dyDescent="0.4">
      <c r="B10" s="133" t="s">
        <v>18</v>
      </c>
      <c r="C10" s="134"/>
      <c r="D10" s="135"/>
      <c r="E10" s="149"/>
      <c r="F10" s="150"/>
      <c r="G10" s="151"/>
    </row>
    <row r="11" spans="2:7" x14ac:dyDescent="0.4">
      <c r="B11" s="175" t="s">
        <v>16</v>
      </c>
      <c r="C11" s="176"/>
      <c r="D11" s="177"/>
      <c r="E11" s="149"/>
      <c r="F11" s="150"/>
      <c r="G11" s="151"/>
    </row>
    <row r="12" spans="2:7" x14ac:dyDescent="0.4">
      <c r="B12" s="26" t="s">
        <v>9</v>
      </c>
      <c r="C12" s="23"/>
      <c r="D12" s="23"/>
      <c r="E12" s="24"/>
      <c r="F12" s="24"/>
      <c r="G12" s="24"/>
    </row>
    <row r="13" spans="2:7" x14ac:dyDescent="0.4">
      <c r="B13" s="33" t="s">
        <v>66</v>
      </c>
      <c r="C13" s="23"/>
      <c r="D13" s="23"/>
      <c r="E13" s="24"/>
      <c r="F13" s="24"/>
      <c r="G13" s="24"/>
    </row>
    <row r="14" spans="2:7" x14ac:dyDescent="0.4">
      <c r="B14" s="22" t="s">
        <v>57</v>
      </c>
      <c r="C14" s="45"/>
      <c r="D14" s="45"/>
      <c r="E14" s="49"/>
      <c r="F14" s="24"/>
      <c r="G14" s="24"/>
    </row>
    <row r="15" spans="2:7" x14ac:dyDescent="0.4">
      <c r="B15" s="46"/>
      <c r="C15" s="45"/>
      <c r="D15" s="45"/>
      <c r="E15" s="49"/>
      <c r="F15" s="24"/>
      <c r="G15" s="24"/>
    </row>
    <row r="16" spans="2:7" x14ac:dyDescent="0.4">
      <c r="B16" s="46"/>
      <c r="C16" s="45"/>
      <c r="D16" s="45"/>
      <c r="E16" s="49"/>
      <c r="F16" s="24"/>
      <c r="G16" s="24"/>
    </row>
    <row r="17" spans="1:21" x14ac:dyDescent="0.4">
      <c r="B17" s="22"/>
      <c r="C17" s="22"/>
      <c r="D17" s="22"/>
      <c r="E17" s="22"/>
      <c r="F17" s="22"/>
      <c r="G17" s="22"/>
    </row>
    <row r="18" spans="1:21" x14ac:dyDescent="0.4">
      <c r="B18" s="22" t="s">
        <v>76</v>
      </c>
      <c r="C18" s="22"/>
      <c r="D18" s="22"/>
      <c r="E18" s="22"/>
      <c r="F18" s="22"/>
      <c r="G18" s="22"/>
    </row>
    <row r="19" spans="1:21" x14ac:dyDescent="0.4">
      <c r="B19" s="22"/>
      <c r="C19" s="22" t="s">
        <v>67</v>
      </c>
      <c r="D19" s="22"/>
      <c r="E19" s="22"/>
      <c r="F19" s="22"/>
      <c r="G19" s="22"/>
    </row>
    <row r="20" spans="1:21" x14ac:dyDescent="0.4">
      <c r="B20" s="22"/>
      <c r="C20" s="22" t="s">
        <v>70</v>
      </c>
      <c r="D20" s="22"/>
      <c r="E20" s="22"/>
      <c r="F20" s="22"/>
      <c r="G20" s="22"/>
    </row>
    <row r="21" spans="1:21" x14ac:dyDescent="0.4">
      <c r="C21" s="20" t="s">
        <v>71</v>
      </c>
      <c r="H21" s="20" t="s">
        <v>49</v>
      </c>
      <c r="N21" s="20" t="s">
        <v>12</v>
      </c>
    </row>
    <row r="22" spans="1:21" s="1" customFormat="1" ht="51.75" x14ac:dyDescent="0.4">
      <c r="A22" s="20"/>
      <c r="B22" s="140" t="s">
        <v>2</v>
      </c>
      <c r="C22" s="140"/>
      <c r="D22" s="140"/>
      <c r="E22" s="140"/>
      <c r="F22" s="52" t="s">
        <v>77</v>
      </c>
      <c r="H22" s="152" t="s">
        <v>2</v>
      </c>
      <c r="I22" s="153"/>
      <c r="J22" s="154"/>
      <c r="K22" s="25" t="s">
        <v>10</v>
      </c>
      <c r="L22" s="106"/>
      <c r="N22" s="152" t="s">
        <v>2</v>
      </c>
      <c r="O22" s="153"/>
      <c r="P22" s="154"/>
      <c r="Q22" s="38" t="s">
        <v>65</v>
      </c>
      <c r="R22" s="94" t="s">
        <v>44</v>
      </c>
      <c r="S22" s="100"/>
      <c r="T22" s="20"/>
    </row>
    <row r="23" spans="1:21" s="1" customFormat="1" ht="26.25" customHeight="1" x14ac:dyDescent="0.4">
      <c r="B23" s="155" t="s">
        <v>8</v>
      </c>
      <c r="C23" s="3">
        <f>E9</f>
        <v>0</v>
      </c>
      <c r="D23" s="4" t="s">
        <v>1</v>
      </c>
      <c r="E23" s="5">
        <f>C23+TIME(0,5,0)</f>
        <v>3.472222222222222E-3</v>
      </c>
      <c r="F23" s="34"/>
      <c r="G23" s="2"/>
      <c r="H23" s="3">
        <f>C23</f>
        <v>0</v>
      </c>
      <c r="I23" s="4" t="s">
        <v>1</v>
      </c>
      <c r="J23" s="5">
        <f>H23+TIME(0,5,0)</f>
        <v>3.472222222222222E-3</v>
      </c>
      <c r="K23" s="34"/>
      <c r="L23" s="179"/>
      <c r="M23" s="2"/>
      <c r="N23" s="3">
        <f>H23</f>
        <v>0</v>
      </c>
      <c r="O23" s="4" t="s">
        <v>1</v>
      </c>
      <c r="P23" s="15">
        <f>N23+TIME(0,5,0)</f>
        <v>3.472222222222222E-3</v>
      </c>
      <c r="Q23" s="27">
        <f t="shared" ref="Q23:Q40" si="0">K23-F23</f>
        <v>0</v>
      </c>
      <c r="R23" s="158" t="s">
        <v>11</v>
      </c>
      <c r="S23" s="178"/>
    </row>
    <row r="24" spans="1:21" s="1" customFormat="1" ht="26.25" customHeight="1" x14ac:dyDescent="0.4">
      <c r="B24" s="156"/>
      <c r="C24" s="6">
        <f>E23</f>
        <v>3.472222222222222E-3</v>
      </c>
      <c r="D24" s="7" t="s">
        <v>1</v>
      </c>
      <c r="E24" s="8">
        <f>C24+TIME(0,5,0)</f>
        <v>6.9444444444444441E-3</v>
      </c>
      <c r="F24" s="34"/>
      <c r="H24" s="6">
        <f>J23</f>
        <v>3.472222222222222E-3</v>
      </c>
      <c r="I24" s="7" t="s">
        <v>1</v>
      </c>
      <c r="J24" s="8">
        <f>H24+TIME(0,5,0)</f>
        <v>6.9444444444444441E-3</v>
      </c>
      <c r="K24" s="34"/>
      <c r="L24" s="179"/>
      <c r="N24" s="6">
        <f>P23</f>
        <v>3.472222222222222E-3</v>
      </c>
      <c r="O24" s="7" t="s">
        <v>1</v>
      </c>
      <c r="P24" s="16">
        <f>N24+TIME(0,5,0)</f>
        <v>6.9444444444444441E-3</v>
      </c>
      <c r="Q24" s="28">
        <f t="shared" si="0"/>
        <v>0</v>
      </c>
      <c r="R24" s="159"/>
      <c r="S24" s="178"/>
      <c r="U24" s="19"/>
    </row>
    <row r="25" spans="1:21" ht="26.25" customHeight="1" x14ac:dyDescent="0.4">
      <c r="A25" s="1"/>
      <c r="B25" s="156"/>
      <c r="C25" s="6">
        <f t="shared" ref="C25:C40" si="1">E24</f>
        <v>6.9444444444444441E-3</v>
      </c>
      <c r="D25" s="7" t="s">
        <v>1</v>
      </c>
      <c r="E25" s="8">
        <f t="shared" ref="E25:E40" si="2">C25+TIME(0,5,0)</f>
        <v>1.0416666666666666E-2</v>
      </c>
      <c r="F25" s="35"/>
      <c r="G25" s="2"/>
      <c r="H25" s="6">
        <f t="shared" ref="H25:H40" si="3">J24</f>
        <v>6.9444444444444441E-3</v>
      </c>
      <c r="I25" s="7" t="s">
        <v>1</v>
      </c>
      <c r="J25" s="8">
        <f t="shared" ref="J25:J40" si="4">H25+TIME(0,5,0)</f>
        <v>1.0416666666666666E-2</v>
      </c>
      <c r="K25" s="35"/>
      <c r="L25" s="179"/>
      <c r="M25" s="2"/>
      <c r="N25" s="6">
        <f t="shared" ref="N25:N40" si="5">P24</f>
        <v>6.9444444444444441E-3</v>
      </c>
      <c r="O25" s="7" t="s">
        <v>1</v>
      </c>
      <c r="P25" s="16">
        <f t="shared" ref="P25:P40" si="6">N25+TIME(0,5,0)</f>
        <v>1.0416666666666666E-2</v>
      </c>
      <c r="Q25" s="29">
        <f t="shared" si="0"/>
        <v>0</v>
      </c>
      <c r="R25" s="159"/>
      <c r="S25" s="178"/>
      <c r="T25" s="1"/>
    </row>
    <row r="26" spans="1:21" ht="26.25" customHeight="1" x14ac:dyDescent="0.4">
      <c r="B26" s="156"/>
      <c r="C26" s="6">
        <f t="shared" si="1"/>
        <v>1.0416666666666666E-2</v>
      </c>
      <c r="D26" s="7" t="s">
        <v>1</v>
      </c>
      <c r="E26" s="8">
        <f t="shared" si="2"/>
        <v>1.3888888888888888E-2</v>
      </c>
      <c r="F26" s="35"/>
      <c r="H26" s="6">
        <f t="shared" si="3"/>
        <v>1.0416666666666666E-2</v>
      </c>
      <c r="I26" s="7" t="s">
        <v>1</v>
      </c>
      <c r="J26" s="8">
        <f t="shared" si="4"/>
        <v>1.3888888888888888E-2</v>
      </c>
      <c r="K26" s="35"/>
      <c r="L26" s="179"/>
      <c r="N26" s="6">
        <f t="shared" si="5"/>
        <v>1.0416666666666666E-2</v>
      </c>
      <c r="O26" s="7" t="s">
        <v>1</v>
      </c>
      <c r="P26" s="16">
        <f t="shared" si="6"/>
        <v>1.3888888888888888E-2</v>
      </c>
      <c r="Q26" s="29">
        <f t="shared" si="0"/>
        <v>0</v>
      </c>
      <c r="R26" s="159"/>
      <c r="S26" s="178"/>
    </row>
    <row r="27" spans="1:21" ht="26.25" customHeight="1" x14ac:dyDescent="0.4">
      <c r="B27" s="156"/>
      <c r="C27" s="6">
        <f t="shared" si="1"/>
        <v>1.3888888888888888E-2</v>
      </c>
      <c r="D27" s="7" t="s">
        <v>1</v>
      </c>
      <c r="E27" s="8">
        <f t="shared" si="2"/>
        <v>1.7361111111111112E-2</v>
      </c>
      <c r="F27" s="35"/>
      <c r="H27" s="6">
        <f t="shared" si="3"/>
        <v>1.3888888888888888E-2</v>
      </c>
      <c r="I27" s="7" t="s">
        <v>1</v>
      </c>
      <c r="J27" s="8">
        <f t="shared" si="4"/>
        <v>1.7361111111111112E-2</v>
      </c>
      <c r="K27" s="35"/>
      <c r="L27" s="179"/>
      <c r="N27" s="6">
        <f t="shared" si="5"/>
        <v>1.3888888888888888E-2</v>
      </c>
      <c r="O27" s="7" t="s">
        <v>1</v>
      </c>
      <c r="P27" s="16">
        <f t="shared" si="6"/>
        <v>1.7361111111111112E-2</v>
      </c>
      <c r="Q27" s="29">
        <f t="shared" si="0"/>
        <v>0</v>
      </c>
      <c r="R27" s="159"/>
      <c r="S27" s="178"/>
    </row>
    <row r="28" spans="1:21" ht="26.25" customHeight="1" x14ac:dyDescent="0.4">
      <c r="B28" s="156"/>
      <c r="C28" s="6">
        <f t="shared" si="1"/>
        <v>1.7361111111111112E-2</v>
      </c>
      <c r="D28" s="7" t="s">
        <v>1</v>
      </c>
      <c r="E28" s="8">
        <f t="shared" si="2"/>
        <v>2.0833333333333336E-2</v>
      </c>
      <c r="F28" s="35"/>
      <c r="H28" s="6">
        <f t="shared" si="3"/>
        <v>1.7361111111111112E-2</v>
      </c>
      <c r="I28" s="7" t="s">
        <v>1</v>
      </c>
      <c r="J28" s="8">
        <f t="shared" si="4"/>
        <v>2.0833333333333336E-2</v>
      </c>
      <c r="K28" s="35"/>
      <c r="L28" s="179"/>
      <c r="N28" s="6">
        <f t="shared" si="5"/>
        <v>1.7361111111111112E-2</v>
      </c>
      <c r="O28" s="7" t="s">
        <v>1</v>
      </c>
      <c r="P28" s="16">
        <f t="shared" si="6"/>
        <v>2.0833333333333336E-2</v>
      </c>
      <c r="Q28" s="28">
        <f t="shared" si="0"/>
        <v>0</v>
      </c>
      <c r="R28" s="159"/>
      <c r="S28" s="178"/>
    </row>
    <row r="29" spans="1:21" ht="26.25" customHeight="1" x14ac:dyDescent="0.4">
      <c r="B29" s="156"/>
      <c r="C29" s="6">
        <f t="shared" si="1"/>
        <v>2.0833333333333336E-2</v>
      </c>
      <c r="D29" s="7" t="s">
        <v>1</v>
      </c>
      <c r="E29" s="8">
        <f t="shared" si="2"/>
        <v>2.4305555555555559E-2</v>
      </c>
      <c r="F29" s="35"/>
      <c r="H29" s="6">
        <f t="shared" si="3"/>
        <v>2.0833333333333336E-2</v>
      </c>
      <c r="I29" s="7" t="s">
        <v>1</v>
      </c>
      <c r="J29" s="8">
        <f t="shared" si="4"/>
        <v>2.4305555555555559E-2</v>
      </c>
      <c r="K29" s="35"/>
      <c r="L29" s="179"/>
      <c r="N29" s="6">
        <f t="shared" si="5"/>
        <v>2.0833333333333336E-2</v>
      </c>
      <c r="O29" s="7" t="s">
        <v>1</v>
      </c>
      <c r="P29" s="16">
        <f t="shared" si="6"/>
        <v>2.4305555555555559E-2</v>
      </c>
      <c r="Q29" s="28">
        <f t="shared" si="0"/>
        <v>0</v>
      </c>
      <c r="R29" s="159"/>
      <c r="S29" s="178"/>
    </row>
    <row r="30" spans="1:21" ht="26.25" customHeight="1" x14ac:dyDescent="0.4">
      <c r="B30" s="156"/>
      <c r="C30" s="6">
        <f t="shared" si="1"/>
        <v>2.4305555555555559E-2</v>
      </c>
      <c r="D30" s="7" t="s">
        <v>1</v>
      </c>
      <c r="E30" s="8">
        <f t="shared" si="2"/>
        <v>2.7777777777777783E-2</v>
      </c>
      <c r="F30" s="35"/>
      <c r="H30" s="6">
        <f t="shared" si="3"/>
        <v>2.4305555555555559E-2</v>
      </c>
      <c r="I30" s="7" t="s">
        <v>1</v>
      </c>
      <c r="J30" s="8">
        <f t="shared" si="4"/>
        <v>2.7777777777777783E-2</v>
      </c>
      <c r="K30" s="35"/>
      <c r="L30" s="179"/>
      <c r="N30" s="6">
        <f t="shared" si="5"/>
        <v>2.4305555555555559E-2</v>
      </c>
      <c r="O30" s="7" t="s">
        <v>1</v>
      </c>
      <c r="P30" s="16">
        <f t="shared" si="6"/>
        <v>2.7777777777777783E-2</v>
      </c>
      <c r="Q30" s="28">
        <f t="shared" si="0"/>
        <v>0</v>
      </c>
      <c r="R30" s="159"/>
      <c r="S30" s="178"/>
    </row>
    <row r="31" spans="1:21" ht="26.25" customHeight="1" x14ac:dyDescent="0.4">
      <c r="B31" s="156"/>
      <c r="C31" s="6">
        <f t="shared" si="1"/>
        <v>2.7777777777777783E-2</v>
      </c>
      <c r="D31" s="7" t="s">
        <v>1</v>
      </c>
      <c r="E31" s="8">
        <f t="shared" si="2"/>
        <v>3.1250000000000007E-2</v>
      </c>
      <c r="F31" s="35"/>
      <c r="H31" s="6">
        <f t="shared" si="3"/>
        <v>2.7777777777777783E-2</v>
      </c>
      <c r="I31" s="7" t="s">
        <v>1</v>
      </c>
      <c r="J31" s="8">
        <f t="shared" si="4"/>
        <v>3.1250000000000007E-2</v>
      </c>
      <c r="K31" s="35"/>
      <c r="L31" s="179"/>
      <c r="N31" s="6">
        <f t="shared" si="5"/>
        <v>2.7777777777777783E-2</v>
      </c>
      <c r="O31" s="7" t="s">
        <v>1</v>
      </c>
      <c r="P31" s="16">
        <f t="shared" si="6"/>
        <v>3.1250000000000007E-2</v>
      </c>
      <c r="Q31" s="28">
        <f t="shared" si="0"/>
        <v>0</v>
      </c>
      <c r="R31" s="159"/>
      <c r="S31" s="178"/>
    </row>
    <row r="32" spans="1:21" ht="26.25" customHeight="1" x14ac:dyDescent="0.4">
      <c r="B32" s="156"/>
      <c r="C32" s="6">
        <f t="shared" si="1"/>
        <v>3.1250000000000007E-2</v>
      </c>
      <c r="D32" s="7" t="s">
        <v>1</v>
      </c>
      <c r="E32" s="8">
        <f t="shared" si="2"/>
        <v>3.4722222222222231E-2</v>
      </c>
      <c r="F32" s="35"/>
      <c r="H32" s="6">
        <f t="shared" si="3"/>
        <v>3.1250000000000007E-2</v>
      </c>
      <c r="I32" s="7" t="s">
        <v>1</v>
      </c>
      <c r="J32" s="8">
        <f t="shared" si="4"/>
        <v>3.4722222222222231E-2</v>
      </c>
      <c r="K32" s="35"/>
      <c r="L32" s="179"/>
      <c r="N32" s="6">
        <f t="shared" si="5"/>
        <v>3.1250000000000007E-2</v>
      </c>
      <c r="O32" s="7" t="s">
        <v>1</v>
      </c>
      <c r="P32" s="16">
        <f t="shared" si="6"/>
        <v>3.4722222222222231E-2</v>
      </c>
      <c r="Q32" s="28">
        <f t="shared" si="0"/>
        <v>0</v>
      </c>
      <c r="R32" s="159"/>
      <c r="S32" s="178"/>
    </row>
    <row r="33" spans="2:19" ht="26.25" customHeight="1" x14ac:dyDescent="0.4">
      <c r="B33" s="156"/>
      <c r="C33" s="6">
        <f t="shared" si="1"/>
        <v>3.4722222222222231E-2</v>
      </c>
      <c r="D33" s="7" t="s">
        <v>1</v>
      </c>
      <c r="E33" s="8">
        <f t="shared" si="2"/>
        <v>3.8194444444444454E-2</v>
      </c>
      <c r="F33" s="35"/>
      <c r="H33" s="6">
        <f t="shared" si="3"/>
        <v>3.4722222222222231E-2</v>
      </c>
      <c r="I33" s="7" t="s">
        <v>1</v>
      </c>
      <c r="J33" s="8">
        <f t="shared" si="4"/>
        <v>3.8194444444444454E-2</v>
      </c>
      <c r="K33" s="35"/>
      <c r="L33" s="179"/>
      <c r="N33" s="6">
        <f t="shared" si="5"/>
        <v>3.4722222222222231E-2</v>
      </c>
      <c r="O33" s="7" t="s">
        <v>1</v>
      </c>
      <c r="P33" s="16">
        <f t="shared" si="6"/>
        <v>3.8194444444444454E-2</v>
      </c>
      <c r="Q33" s="28">
        <f t="shared" si="0"/>
        <v>0</v>
      </c>
      <c r="R33" s="159"/>
      <c r="S33" s="178"/>
    </row>
    <row r="34" spans="2:19" ht="26.25" customHeight="1" x14ac:dyDescent="0.4">
      <c r="B34" s="157"/>
      <c r="C34" s="9">
        <f t="shared" si="1"/>
        <v>3.8194444444444454E-2</v>
      </c>
      <c r="D34" s="10" t="s">
        <v>1</v>
      </c>
      <c r="E34" s="11">
        <f t="shared" si="2"/>
        <v>4.1666666666666678E-2</v>
      </c>
      <c r="F34" s="36"/>
      <c r="H34" s="9">
        <f t="shared" si="3"/>
        <v>3.8194444444444454E-2</v>
      </c>
      <c r="I34" s="10" t="s">
        <v>1</v>
      </c>
      <c r="J34" s="11">
        <f t="shared" si="4"/>
        <v>4.1666666666666678E-2</v>
      </c>
      <c r="K34" s="36"/>
      <c r="L34" s="179"/>
      <c r="N34" s="9">
        <f t="shared" si="5"/>
        <v>3.8194444444444454E-2</v>
      </c>
      <c r="O34" s="10" t="s">
        <v>1</v>
      </c>
      <c r="P34" s="17">
        <f t="shared" si="6"/>
        <v>4.1666666666666678E-2</v>
      </c>
      <c r="Q34" s="30">
        <f t="shared" si="0"/>
        <v>0</v>
      </c>
      <c r="R34" s="160"/>
      <c r="S34" s="178"/>
    </row>
    <row r="35" spans="2:19" ht="26.25" customHeight="1" x14ac:dyDescent="0.4">
      <c r="B35" s="161" t="s">
        <v>59</v>
      </c>
      <c r="C35" s="12">
        <f t="shared" si="1"/>
        <v>4.1666666666666678E-2</v>
      </c>
      <c r="D35" s="13" t="s">
        <v>1</v>
      </c>
      <c r="E35" s="14">
        <f t="shared" si="2"/>
        <v>4.5138888888888902E-2</v>
      </c>
      <c r="F35" s="34"/>
      <c r="H35" s="12">
        <f t="shared" si="3"/>
        <v>4.1666666666666678E-2</v>
      </c>
      <c r="I35" s="13" t="s">
        <v>1</v>
      </c>
      <c r="J35" s="14">
        <f t="shared" si="4"/>
        <v>4.5138888888888902E-2</v>
      </c>
      <c r="K35" s="34"/>
      <c r="L35" s="96"/>
      <c r="N35" s="12">
        <f t="shared" si="5"/>
        <v>4.1666666666666678E-2</v>
      </c>
      <c r="O35" s="13" t="s">
        <v>1</v>
      </c>
      <c r="P35" s="18">
        <f t="shared" si="6"/>
        <v>4.5138888888888902E-2</v>
      </c>
      <c r="Q35" s="28">
        <f t="shared" si="0"/>
        <v>0</v>
      </c>
      <c r="R35" s="101"/>
      <c r="S35" s="96" t="str">
        <f t="shared" ref="S35:S40" si="7">IF(L35="","",L35-F35)</f>
        <v/>
      </c>
    </row>
    <row r="36" spans="2:19" ht="26.25" customHeight="1" x14ac:dyDescent="0.4">
      <c r="B36" s="161"/>
      <c r="C36" s="6">
        <f t="shared" si="1"/>
        <v>4.5138888888888902E-2</v>
      </c>
      <c r="D36" s="7" t="s">
        <v>1</v>
      </c>
      <c r="E36" s="8">
        <f t="shared" si="2"/>
        <v>4.8611111111111126E-2</v>
      </c>
      <c r="F36" s="34"/>
      <c r="H36" s="6">
        <f t="shared" si="3"/>
        <v>4.5138888888888902E-2</v>
      </c>
      <c r="I36" s="7" t="s">
        <v>1</v>
      </c>
      <c r="J36" s="8">
        <f t="shared" si="4"/>
        <v>4.8611111111111126E-2</v>
      </c>
      <c r="K36" s="34"/>
      <c r="L36" s="96"/>
      <c r="N36" s="6">
        <f t="shared" si="5"/>
        <v>4.5138888888888902E-2</v>
      </c>
      <c r="O36" s="7" t="s">
        <v>1</v>
      </c>
      <c r="P36" s="16">
        <f t="shared" si="6"/>
        <v>4.8611111111111126E-2</v>
      </c>
      <c r="Q36" s="28">
        <f t="shared" si="0"/>
        <v>0</v>
      </c>
      <c r="R36" s="102"/>
      <c r="S36" s="96" t="str">
        <f t="shared" si="7"/>
        <v/>
      </c>
    </row>
    <row r="37" spans="2:19" ht="26.25" customHeight="1" x14ac:dyDescent="0.4">
      <c r="B37" s="161"/>
      <c r="C37" s="6">
        <f t="shared" si="1"/>
        <v>4.8611111111111126E-2</v>
      </c>
      <c r="D37" s="7" t="s">
        <v>1</v>
      </c>
      <c r="E37" s="8">
        <f t="shared" si="2"/>
        <v>5.208333333333335E-2</v>
      </c>
      <c r="F37" s="35"/>
      <c r="H37" s="6">
        <f t="shared" si="3"/>
        <v>4.8611111111111126E-2</v>
      </c>
      <c r="I37" s="7" t="s">
        <v>1</v>
      </c>
      <c r="J37" s="8">
        <f t="shared" si="4"/>
        <v>5.208333333333335E-2</v>
      </c>
      <c r="K37" s="35"/>
      <c r="L37" s="97"/>
      <c r="N37" s="6">
        <f t="shared" si="5"/>
        <v>4.8611111111111126E-2</v>
      </c>
      <c r="O37" s="7" t="s">
        <v>1</v>
      </c>
      <c r="P37" s="16">
        <f t="shared" si="6"/>
        <v>5.208333333333335E-2</v>
      </c>
      <c r="Q37" s="29">
        <f t="shared" si="0"/>
        <v>0</v>
      </c>
      <c r="R37" s="102"/>
      <c r="S37" s="96" t="str">
        <f t="shared" si="7"/>
        <v/>
      </c>
    </row>
    <row r="38" spans="2:19" ht="26.25" customHeight="1" x14ac:dyDescent="0.4">
      <c r="B38" s="161"/>
      <c r="C38" s="6">
        <f t="shared" si="1"/>
        <v>5.208333333333335E-2</v>
      </c>
      <c r="D38" s="7" t="s">
        <v>1</v>
      </c>
      <c r="E38" s="8">
        <f t="shared" si="2"/>
        <v>5.5555555555555573E-2</v>
      </c>
      <c r="F38" s="35"/>
      <c r="H38" s="6">
        <f t="shared" si="3"/>
        <v>5.208333333333335E-2</v>
      </c>
      <c r="I38" s="7" t="s">
        <v>1</v>
      </c>
      <c r="J38" s="8">
        <f t="shared" si="4"/>
        <v>5.5555555555555573E-2</v>
      </c>
      <c r="K38" s="35"/>
      <c r="L38" s="97"/>
      <c r="N38" s="6">
        <f t="shared" si="5"/>
        <v>5.208333333333335E-2</v>
      </c>
      <c r="O38" s="7" t="s">
        <v>1</v>
      </c>
      <c r="P38" s="16">
        <f t="shared" si="6"/>
        <v>5.5555555555555573E-2</v>
      </c>
      <c r="Q38" s="29">
        <f t="shared" si="0"/>
        <v>0</v>
      </c>
      <c r="R38" s="102"/>
      <c r="S38" s="96" t="str">
        <f t="shared" si="7"/>
        <v/>
      </c>
    </row>
    <row r="39" spans="2:19" ht="26.25" customHeight="1" x14ac:dyDescent="0.4">
      <c r="B39" s="161"/>
      <c r="C39" s="6">
        <f t="shared" si="1"/>
        <v>5.5555555555555573E-2</v>
      </c>
      <c r="D39" s="7" t="s">
        <v>1</v>
      </c>
      <c r="E39" s="8">
        <f t="shared" si="2"/>
        <v>5.9027777777777797E-2</v>
      </c>
      <c r="F39" s="35"/>
      <c r="H39" s="6">
        <f t="shared" si="3"/>
        <v>5.5555555555555573E-2</v>
      </c>
      <c r="I39" s="7" t="s">
        <v>1</v>
      </c>
      <c r="J39" s="8">
        <f t="shared" si="4"/>
        <v>5.9027777777777797E-2</v>
      </c>
      <c r="K39" s="35"/>
      <c r="L39" s="97"/>
      <c r="N39" s="6">
        <f t="shared" si="5"/>
        <v>5.5555555555555573E-2</v>
      </c>
      <c r="O39" s="7" t="s">
        <v>1</v>
      </c>
      <c r="P39" s="16">
        <f t="shared" si="6"/>
        <v>5.9027777777777797E-2</v>
      </c>
      <c r="Q39" s="29">
        <f t="shared" si="0"/>
        <v>0</v>
      </c>
      <c r="R39" s="102"/>
      <c r="S39" s="96" t="str">
        <f t="shared" si="7"/>
        <v/>
      </c>
    </row>
    <row r="40" spans="2:19" ht="26.25" customHeight="1" x14ac:dyDescent="0.4">
      <c r="B40" s="161"/>
      <c r="C40" s="9">
        <f t="shared" si="1"/>
        <v>5.9027777777777797E-2</v>
      </c>
      <c r="D40" s="10" t="s">
        <v>1</v>
      </c>
      <c r="E40" s="11">
        <f t="shared" si="2"/>
        <v>6.2500000000000014E-2</v>
      </c>
      <c r="F40" s="36"/>
      <c r="H40" s="9">
        <f t="shared" si="3"/>
        <v>5.9027777777777797E-2</v>
      </c>
      <c r="I40" s="10" t="s">
        <v>1</v>
      </c>
      <c r="J40" s="11">
        <f t="shared" si="4"/>
        <v>6.2500000000000014E-2</v>
      </c>
      <c r="K40" s="36"/>
      <c r="L40" s="96"/>
      <c r="N40" s="9">
        <f t="shared" si="5"/>
        <v>5.9027777777777797E-2</v>
      </c>
      <c r="O40" s="10" t="s">
        <v>1</v>
      </c>
      <c r="P40" s="17">
        <f t="shared" si="6"/>
        <v>6.2500000000000014E-2</v>
      </c>
      <c r="Q40" s="30">
        <f t="shared" si="0"/>
        <v>0</v>
      </c>
      <c r="R40" s="131"/>
      <c r="S40" s="96" t="str">
        <f t="shared" si="7"/>
        <v/>
      </c>
    </row>
    <row r="41" spans="2:19" x14ac:dyDescent="0.4">
      <c r="C41" s="2"/>
      <c r="D41" s="1"/>
      <c r="E41" s="2"/>
    </row>
    <row r="42" spans="2:19" x14ac:dyDescent="0.4">
      <c r="C42" s="2"/>
      <c r="D42" s="1"/>
      <c r="E42" s="2"/>
    </row>
    <row r="43" spans="2:19" x14ac:dyDescent="0.4">
      <c r="C43" s="2"/>
      <c r="D43" s="1"/>
      <c r="E43" s="2"/>
    </row>
    <row r="44" spans="2:19" x14ac:dyDescent="0.4">
      <c r="C44" s="2"/>
      <c r="D44" s="1"/>
      <c r="E44" s="2"/>
    </row>
    <row r="45" spans="2:19" x14ac:dyDescent="0.4">
      <c r="C45" s="2"/>
      <c r="D45" s="1"/>
      <c r="E45" s="2"/>
    </row>
    <row r="46" spans="2:19" x14ac:dyDescent="0.4">
      <c r="C46" s="2"/>
      <c r="D46" s="1"/>
      <c r="E46" s="2"/>
    </row>
    <row r="47" spans="2:19" x14ac:dyDescent="0.4">
      <c r="C47" s="2"/>
      <c r="D47" s="1"/>
      <c r="E47" s="2"/>
    </row>
    <row r="48" spans="2:19" x14ac:dyDescent="0.4">
      <c r="C48" s="2"/>
      <c r="D48" s="1"/>
      <c r="E48" s="2"/>
    </row>
    <row r="49" spans="3:5" x14ac:dyDescent="0.4">
      <c r="C49" s="2"/>
      <c r="D49" s="1"/>
      <c r="E49" s="2"/>
    </row>
    <row r="50" spans="3:5" x14ac:dyDescent="0.4">
      <c r="C50" s="2"/>
      <c r="D50" s="1"/>
      <c r="E50" s="2"/>
    </row>
    <row r="51" spans="3:5" x14ac:dyDescent="0.4">
      <c r="C51" s="2"/>
      <c r="D51" s="1"/>
      <c r="E51" s="2"/>
    </row>
  </sheetData>
  <mergeCells count="21">
    <mergeCell ref="S23:S34"/>
    <mergeCell ref="B35:B40"/>
    <mergeCell ref="B22:E22"/>
    <mergeCell ref="H22:J22"/>
    <mergeCell ref="N22:P22"/>
    <mergeCell ref="B23:B34"/>
    <mergeCell ref="L23:L34"/>
    <mergeCell ref="R23:R34"/>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C3C6F-12F1-4BF2-836B-EFD3623D2F0A}">
  <sheetPr>
    <pageSetUpPr fitToPage="1"/>
  </sheetPr>
  <dimension ref="A1:U51"/>
  <sheetViews>
    <sheetView showGridLines="0" view="pageBreakPreview" zoomScale="70" zoomScaleNormal="85" zoomScaleSheetLayoutView="70" workbookViewId="0">
      <selection activeCell="F22" sqref="F22"/>
    </sheetView>
  </sheetViews>
  <sheetFormatPr defaultColWidth="9" defaultRowHeight="18.75" x14ac:dyDescent="0.4"/>
  <cols>
    <col min="1" max="1" width="2.25" style="20" customWidth="1"/>
    <col min="2" max="2" width="3.5" style="20" customWidth="1"/>
    <col min="3" max="4" width="8.75" style="20" customWidth="1"/>
    <col min="5" max="11" width="9" style="20"/>
    <col min="12" max="12" width="11.125" style="20" customWidth="1"/>
    <col min="13" max="16" width="9" style="20"/>
    <col min="17" max="17" width="10" style="20" customWidth="1"/>
    <col min="18" max="19" width="11.125" style="20" customWidth="1"/>
    <col min="20" max="20" width="6" style="20" customWidth="1"/>
    <col min="21" max="16384" width="9" style="20"/>
  </cols>
  <sheetData>
    <row r="1" spans="2:7" x14ac:dyDescent="0.4">
      <c r="B1" s="22"/>
    </row>
    <row r="2" spans="2:7" x14ac:dyDescent="0.4">
      <c r="B2" s="22" t="s">
        <v>61</v>
      </c>
    </row>
    <row r="3" spans="2:7" ht="24" x14ac:dyDescent="0.4">
      <c r="B3" s="108" t="s">
        <v>63</v>
      </c>
    </row>
    <row r="5" spans="2:7" x14ac:dyDescent="0.4">
      <c r="B5" s="133" t="s">
        <v>0</v>
      </c>
      <c r="C5" s="134"/>
      <c r="D5" s="135"/>
      <c r="E5" s="165" t="s">
        <v>15</v>
      </c>
      <c r="F5" s="165"/>
      <c r="G5" s="165"/>
    </row>
    <row r="6" spans="2:7" x14ac:dyDescent="0.4">
      <c r="B6" s="133" t="s">
        <v>3</v>
      </c>
      <c r="C6" s="134"/>
      <c r="D6" s="135"/>
      <c r="E6" s="165" t="s">
        <v>14</v>
      </c>
      <c r="F6" s="165"/>
      <c r="G6" s="165"/>
    </row>
    <row r="7" spans="2:7" x14ac:dyDescent="0.4">
      <c r="B7" s="133" t="s">
        <v>22</v>
      </c>
      <c r="C7" s="134"/>
      <c r="D7" s="135"/>
      <c r="E7" s="166" t="s">
        <v>19</v>
      </c>
      <c r="F7" s="167"/>
      <c r="G7" s="168"/>
    </row>
    <row r="8" spans="2:7" x14ac:dyDescent="0.4">
      <c r="B8" s="142" t="s">
        <v>5</v>
      </c>
      <c r="C8" s="143"/>
      <c r="D8" s="144"/>
      <c r="E8" s="169">
        <v>500</v>
      </c>
      <c r="F8" s="170"/>
      <c r="G8" s="171"/>
    </row>
    <row r="9" spans="2:7" x14ac:dyDescent="0.4">
      <c r="B9" s="133" t="s">
        <v>7</v>
      </c>
      <c r="C9" s="134"/>
      <c r="D9" s="135"/>
      <c r="E9" s="128">
        <v>0.45833333333333331</v>
      </c>
      <c r="F9" s="126" t="s">
        <v>4</v>
      </c>
      <c r="G9" s="21">
        <f>E9+TIME(1,30,0)</f>
        <v>0.52083333333333326</v>
      </c>
    </row>
    <row r="10" spans="2:7" x14ac:dyDescent="0.4">
      <c r="B10" s="133" t="s">
        <v>18</v>
      </c>
      <c r="C10" s="134"/>
      <c r="D10" s="135"/>
      <c r="E10" s="180" t="s">
        <v>21</v>
      </c>
      <c r="F10" s="181"/>
      <c r="G10" s="182"/>
    </row>
    <row r="11" spans="2:7" x14ac:dyDescent="0.4">
      <c r="B11" s="175" t="s">
        <v>16</v>
      </c>
      <c r="C11" s="176"/>
      <c r="D11" s="177"/>
      <c r="E11" s="162" t="s">
        <v>17</v>
      </c>
      <c r="F11" s="163"/>
      <c r="G11" s="164"/>
    </row>
    <row r="12" spans="2:7" x14ac:dyDescent="0.4">
      <c r="B12" s="48" t="s">
        <v>9</v>
      </c>
      <c r="C12" s="45"/>
      <c r="D12" s="23"/>
      <c r="E12" s="24"/>
      <c r="F12" s="24"/>
      <c r="G12" s="24"/>
    </row>
    <row r="13" spans="2:7" x14ac:dyDescent="0.4">
      <c r="B13" s="46" t="s">
        <v>66</v>
      </c>
      <c r="C13" s="45"/>
      <c r="D13" s="23"/>
      <c r="E13" s="24"/>
      <c r="F13" s="24"/>
      <c r="G13" s="24"/>
    </row>
    <row r="14" spans="2:7" x14ac:dyDescent="0.4">
      <c r="B14" s="22" t="s">
        <v>57</v>
      </c>
      <c r="C14" s="45"/>
      <c r="D14" s="23"/>
      <c r="E14" s="24"/>
      <c r="F14" s="24"/>
      <c r="G14" s="24"/>
    </row>
    <row r="15" spans="2:7" x14ac:dyDescent="0.4">
      <c r="B15" s="46"/>
      <c r="C15" s="45"/>
      <c r="D15" s="23"/>
      <c r="E15" s="24"/>
      <c r="F15" s="24"/>
      <c r="G15" s="24"/>
    </row>
    <row r="16" spans="2:7" x14ac:dyDescent="0.4">
      <c r="B16" s="46"/>
      <c r="C16" s="45"/>
      <c r="D16" s="23"/>
      <c r="E16" s="24"/>
      <c r="F16" s="24"/>
      <c r="G16" s="24"/>
    </row>
    <row r="17" spans="1:21" x14ac:dyDescent="0.4">
      <c r="B17" s="22"/>
      <c r="C17" s="22"/>
      <c r="D17" s="22"/>
      <c r="E17" s="22"/>
      <c r="F17" s="22"/>
      <c r="G17" s="22"/>
    </row>
    <row r="18" spans="1:21" x14ac:dyDescent="0.4">
      <c r="B18" s="22" t="s">
        <v>76</v>
      </c>
      <c r="C18" s="22"/>
      <c r="D18" s="22"/>
      <c r="E18" s="22"/>
      <c r="F18" s="22"/>
      <c r="G18" s="22"/>
    </row>
    <row r="19" spans="1:21" x14ac:dyDescent="0.4">
      <c r="B19" s="22"/>
      <c r="C19" s="22" t="s">
        <v>67</v>
      </c>
      <c r="D19" s="22"/>
      <c r="E19" s="22"/>
      <c r="F19" s="22"/>
      <c r="G19" s="22"/>
    </row>
    <row r="20" spans="1:21" x14ac:dyDescent="0.4">
      <c r="B20" s="22"/>
      <c r="C20" s="22" t="s">
        <v>70</v>
      </c>
      <c r="D20" s="22"/>
      <c r="E20" s="22"/>
      <c r="F20" s="22"/>
      <c r="G20" s="22"/>
    </row>
    <row r="21" spans="1:21" x14ac:dyDescent="0.4">
      <c r="C21" s="20" t="s">
        <v>71</v>
      </c>
      <c r="H21" s="20" t="s">
        <v>49</v>
      </c>
      <c r="N21" s="20" t="s">
        <v>12</v>
      </c>
    </row>
    <row r="22" spans="1:21" s="1" customFormat="1" ht="51.75" x14ac:dyDescent="0.4">
      <c r="A22" s="20"/>
      <c r="B22" s="141" t="s">
        <v>2</v>
      </c>
      <c r="C22" s="141"/>
      <c r="D22" s="141"/>
      <c r="E22" s="141"/>
      <c r="F22" s="52" t="s">
        <v>77</v>
      </c>
      <c r="H22" s="152" t="s">
        <v>2</v>
      </c>
      <c r="I22" s="153"/>
      <c r="J22" s="154"/>
      <c r="K22" s="25" t="s">
        <v>10</v>
      </c>
      <c r="L22" s="106"/>
      <c r="N22" s="152" t="s">
        <v>2</v>
      </c>
      <c r="O22" s="153"/>
      <c r="P22" s="154"/>
      <c r="Q22" s="38" t="s">
        <v>65</v>
      </c>
      <c r="R22" s="94" t="s">
        <v>44</v>
      </c>
      <c r="S22" s="100"/>
      <c r="T22" s="20"/>
    </row>
    <row r="23" spans="1:21" s="1" customFormat="1" ht="25.5" customHeight="1" x14ac:dyDescent="0.4">
      <c r="B23" s="155" t="s">
        <v>8</v>
      </c>
      <c r="C23" s="3">
        <f>E9</f>
        <v>0.45833333333333331</v>
      </c>
      <c r="D23" s="4" t="s">
        <v>1</v>
      </c>
      <c r="E23" s="5">
        <f>C23+TIME(0,5,0)</f>
        <v>0.46180555555555552</v>
      </c>
      <c r="F23" s="39">
        <v>500</v>
      </c>
      <c r="G23" s="2"/>
      <c r="H23" s="3">
        <f>C23</f>
        <v>0.45833333333333331</v>
      </c>
      <c r="I23" s="4" t="s">
        <v>1</v>
      </c>
      <c r="J23" s="5">
        <f>H23+TIME(0,5,0)</f>
        <v>0.46180555555555552</v>
      </c>
      <c r="K23" s="39">
        <v>500</v>
      </c>
      <c r="L23" s="179"/>
      <c r="M23" s="2"/>
      <c r="N23" s="3">
        <f>H23</f>
        <v>0.45833333333333331</v>
      </c>
      <c r="O23" s="4" t="s">
        <v>1</v>
      </c>
      <c r="P23" s="15">
        <f>N23+TIME(0,5,0)</f>
        <v>0.46180555555555552</v>
      </c>
      <c r="Q23" s="27">
        <f>K23-F23</f>
        <v>0</v>
      </c>
      <c r="R23" s="158" t="s">
        <v>11</v>
      </c>
      <c r="S23" s="178"/>
    </row>
    <row r="24" spans="1:21" s="1" customFormat="1" ht="25.5" customHeight="1" x14ac:dyDescent="0.4">
      <c r="B24" s="156"/>
      <c r="C24" s="6">
        <f>E23</f>
        <v>0.46180555555555552</v>
      </c>
      <c r="D24" s="7" t="s">
        <v>1</v>
      </c>
      <c r="E24" s="8">
        <f>C24+TIME(0,5,0)</f>
        <v>0.46527777777777773</v>
      </c>
      <c r="F24" s="39">
        <v>500</v>
      </c>
      <c r="H24" s="6">
        <f>J23</f>
        <v>0.46180555555555552</v>
      </c>
      <c r="I24" s="7" t="s">
        <v>1</v>
      </c>
      <c r="J24" s="8">
        <f>H24+TIME(0,5,0)</f>
        <v>0.46527777777777773</v>
      </c>
      <c r="K24" s="39">
        <v>500</v>
      </c>
      <c r="L24" s="179"/>
      <c r="N24" s="6">
        <f>P23</f>
        <v>0.46180555555555552</v>
      </c>
      <c r="O24" s="7" t="s">
        <v>1</v>
      </c>
      <c r="P24" s="16">
        <f>N24+TIME(0,5,0)</f>
        <v>0.46527777777777773</v>
      </c>
      <c r="Q24" s="28">
        <f>K24-F24</f>
        <v>0</v>
      </c>
      <c r="R24" s="159"/>
      <c r="S24" s="178"/>
      <c r="U24" s="19"/>
    </row>
    <row r="25" spans="1:21" ht="25.5" customHeight="1" x14ac:dyDescent="0.4">
      <c r="A25" s="1"/>
      <c r="B25" s="156"/>
      <c r="C25" s="6">
        <f t="shared" ref="C25:C40" si="0">E24</f>
        <v>0.46527777777777773</v>
      </c>
      <c r="D25" s="7" t="s">
        <v>1</v>
      </c>
      <c r="E25" s="8">
        <f t="shared" ref="E25:E40" si="1">C25+TIME(0,5,0)</f>
        <v>0.46874999999999994</v>
      </c>
      <c r="F25" s="39" t="s">
        <v>13</v>
      </c>
      <c r="G25" s="2"/>
      <c r="H25" s="6">
        <f t="shared" ref="H25:H40" si="2">J24</f>
        <v>0.46527777777777773</v>
      </c>
      <c r="I25" s="7" t="s">
        <v>1</v>
      </c>
      <c r="J25" s="8">
        <f t="shared" ref="J25:J40" si="3">H25+TIME(0,5,0)</f>
        <v>0.46874999999999994</v>
      </c>
      <c r="K25" s="40" t="s">
        <v>13</v>
      </c>
      <c r="L25" s="179"/>
      <c r="M25" s="2"/>
      <c r="N25" s="6">
        <f t="shared" ref="N25:N40" si="4">P24</f>
        <v>0.46527777777777773</v>
      </c>
      <c r="O25" s="7" t="s">
        <v>1</v>
      </c>
      <c r="P25" s="16">
        <f t="shared" ref="P25:P40" si="5">N25+TIME(0,5,0)</f>
        <v>0.46874999999999994</v>
      </c>
      <c r="Q25" s="29" t="s">
        <v>13</v>
      </c>
      <c r="R25" s="159"/>
      <c r="S25" s="178"/>
      <c r="T25" s="1"/>
    </row>
    <row r="26" spans="1:21" ht="25.5" customHeight="1" x14ac:dyDescent="0.4">
      <c r="B26" s="156"/>
      <c r="C26" s="6">
        <f t="shared" si="0"/>
        <v>0.46874999999999994</v>
      </c>
      <c r="D26" s="7" t="s">
        <v>1</v>
      </c>
      <c r="E26" s="8">
        <f t="shared" si="1"/>
        <v>0.47222222222222215</v>
      </c>
      <c r="F26" s="41" t="s">
        <v>13</v>
      </c>
      <c r="H26" s="6">
        <f t="shared" si="2"/>
        <v>0.46874999999999994</v>
      </c>
      <c r="I26" s="7" t="s">
        <v>1</v>
      </c>
      <c r="J26" s="8">
        <f t="shared" si="3"/>
        <v>0.47222222222222215</v>
      </c>
      <c r="K26" s="42" t="s">
        <v>13</v>
      </c>
      <c r="L26" s="179"/>
      <c r="N26" s="6">
        <f t="shared" si="4"/>
        <v>0.46874999999999994</v>
      </c>
      <c r="O26" s="7" t="s">
        <v>1</v>
      </c>
      <c r="P26" s="16">
        <f t="shared" si="5"/>
        <v>0.47222222222222215</v>
      </c>
      <c r="Q26" s="29" t="s">
        <v>13</v>
      </c>
      <c r="R26" s="159"/>
      <c r="S26" s="178"/>
    </row>
    <row r="27" spans="1:21" ht="25.5" customHeight="1" x14ac:dyDescent="0.4">
      <c r="B27" s="156"/>
      <c r="C27" s="6">
        <f t="shared" si="0"/>
        <v>0.47222222222222215</v>
      </c>
      <c r="D27" s="7" t="s">
        <v>1</v>
      </c>
      <c r="E27" s="8">
        <f t="shared" si="1"/>
        <v>0.47569444444444436</v>
      </c>
      <c r="F27" s="41" t="s">
        <v>13</v>
      </c>
      <c r="H27" s="6">
        <f t="shared" si="2"/>
        <v>0.47222222222222215</v>
      </c>
      <c r="I27" s="7" t="s">
        <v>1</v>
      </c>
      <c r="J27" s="8">
        <f t="shared" si="3"/>
        <v>0.47569444444444436</v>
      </c>
      <c r="K27" s="42" t="s">
        <v>13</v>
      </c>
      <c r="L27" s="179"/>
      <c r="N27" s="6">
        <f t="shared" si="4"/>
        <v>0.47222222222222215</v>
      </c>
      <c r="O27" s="7" t="s">
        <v>1</v>
      </c>
      <c r="P27" s="16">
        <f t="shared" si="5"/>
        <v>0.47569444444444436</v>
      </c>
      <c r="Q27" s="29" t="s">
        <v>13</v>
      </c>
      <c r="R27" s="159"/>
      <c r="S27" s="178"/>
    </row>
    <row r="28" spans="1:21" ht="25.5" customHeight="1" x14ac:dyDescent="0.4">
      <c r="B28" s="156"/>
      <c r="C28" s="6">
        <f t="shared" si="0"/>
        <v>0.47569444444444436</v>
      </c>
      <c r="D28" s="7" t="s">
        <v>1</v>
      </c>
      <c r="E28" s="8">
        <f t="shared" si="1"/>
        <v>0.47916666666666657</v>
      </c>
      <c r="F28" s="35"/>
      <c r="H28" s="6">
        <f t="shared" si="2"/>
        <v>0.47569444444444436</v>
      </c>
      <c r="I28" s="7" t="s">
        <v>1</v>
      </c>
      <c r="J28" s="8">
        <f t="shared" si="3"/>
        <v>0.47916666666666657</v>
      </c>
      <c r="K28" s="35"/>
      <c r="L28" s="179"/>
      <c r="N28" s="6">
        <f t="shared" si="4"/>
        <v>0.47569444444444436</v>
      </c>
      <c r="O28" s="7" t="s">
        <v>1</v>
      </c>
      <c r="P28" s="16">
        <f t="shared" si="5"/>
        <v>0.47916666666666657</v>
      </c>
      <c r="Q28" s="28"/>
      <c r="R28" s="159"/>
      <c r="S28" s="178"/>
    </row>
    <row r="29" spans="1:21" ht="25.5" customHeight="1" x14ac:dyDescent="0.4">
      <c r="B29" s="156"/>
      <c r="C29" s="6">
        <f t="shared" si="0"/>
        <v>0.47916666666666657</v>
      </c>
      <c r="D29" s="7" t="s">
        <v>1</v>
      </c>
      <c r="E29" s="8">
        <f t="shared" si="1"/>
        <v>0.48263888888888878</v>
      </c>
      <c r="F29" s="35"/>
      <c r="H29" s="6">
        <f t="shared" si="2"/>
        <v>0.47916666666666657</v>
      </c>
      <c r="I29" s="7" t="s">
        <v>1</v>
      </c>
      <c r="J29" s="8">
        <f t="shared" si="3"/>
        <v>0.48263888888888878</v>
      </c>
      <c r="K29" s="35"/>
      <c r="L29" s="179"/>
      <c r="N29" s="6">
        <f t="shared" si="4"/>
        <v>0.47916666666666657</v>
      </c>
      <c r="O29" s="7" t="s">
        <v>1</v>
      </c>
      <c r="P29" s="16">
        <f t="shared" si="5"/>
        <v>0.48263888888888878</v>
      </c>
      <c r="Q29" s="28"/>
      <c r="R29" s="159"/>
      <c r="S29" s="178"/>
    </row>
    <row r="30" spans="1:21" ht="25.5" customHeight="1" x14ac:dyDescent="0.4">
      <c r="B30" s="156"/>
      <c r="C30" s="6">
        <f t="shared" si="0"/>
        <v>0.48263888888888878</v>
      </c>
      <c r="D30" s="7" t="s">
        <v>1</v>
      </c>
      <c r="E30" s="8">
        <f t="shared" si="1"/>
        <v>0.48611111111111099</v>
      </c>
      <c r="F30" s="35"/>
      <c r="H30" s="6">
        <f t="shared" si="2"/>
        <v>0.48263888888888878</v>
      </c>
      <c r="I30" s="7" t="s">
        <v>1</v>
      </c>
      <c r="J30" s="8">
        <f t="shared" si="3"/>
        <v>0.48611111111111099</v>
      </c>
      <c r="K30" s="35"/>
      <c r="L30" s="179"/>
      <c r="N30" s="6">
        <f t="shared" si="4"/>
        <v>0.48263888888888878</v>
      </c>
      <c r="O30" s="7" t="s">
        <v>1</v>
      </c>
      <c r="P30" s="16">
        <f t="shared" si="5"/>
        <v>0.48611111111111099</v>
      </c>
      <c r="Q30" s="28"/>
      <c r="R30" s="159"/>
      <c r="S30" s="178"/>
    </row>
    <row r="31" spans="1:21" ht="25.5" customHeight="1" x14ac:dyDescent="0.4">
      <c r="B31" s="156"/>
      <c r="C31" s="6">
        <f t="shared" si="0"/>
        <v>0.48611111111111099</v>
      </c>
      <c r="D31" s="7" t="s">
        <v>1</v>
      </c>
      <c r="E31" s="8">
        <f t="shared" si="1"/>
        <v>0.4895833333333332</v>
      </c>
      <c r="F31" s="35"/>
      <c r="H31" s="6">
        <f t="shared" si="2"/>
        <v>0.48611111111111099</v>
      </c>
      <c r="I31" s="7" t="s">
        <v>1</v>
      </c>
      <c r="J31" s="8">
        <f t="shared" si="3"/>
        <v>0.4895833333333332</v>
      </c>
      <c r="K31" s="35"/>
      <c r="L31" s="179"/>
      <c r="N31" s="6">
        <f t="shared" si="4"/>
        <v>0.48611111111111099</v>
      </c>
      <c r="O31" s="7" t="s">
        <v>1</v>
      </c>
      <c r="P31" s="16">
        <f t="shared" si="5"/>
        <v>0.4895833333333332</v>
      </c>
      <c r="Q31" s="28"/>
      <c r="R31" s="159"/>
      <c r="S31" s="178"/>
    </row>
    <row r="32" spans="1:21" ht="25.5" customHeight="1" x14ac:dyDescent="0.4">
      <c r="B32" s="156"/>
      <c r="C32" s="6">
        <f t="shared" si="0"/>
        <v>0.4895833333333332</v>
      </c>
      <c r="D32" s="7" t="s">
        <v>1</v>
      </c>
      <c r="E32" s="8">
        <f t="shared" si="1"/>
        <v>0.49305555555555541</v>
      </c>
      <c r="F32" s="35"/>
      <c r="H32" s="6">
        <f t="shared" si="2"/>
        <v>0.4895833333333332</v>
      </c>
      <c r="I32" s="7" t="s">
        <v>1</v>
      </c>
      <c r="J32" s="8">
        <f t="shared" si="3"/>
        <v>0.49305555555555541</v>
      </c>
      <c r="K32" s="35"/>
      <c r="L32" s="179"/>
      <c r="N32" s="6">
        <f t="shared" si="4"/>
        <v>0.4895833333333332</v>
      </c>
      <c r="O32" s="7" t="s">
        <v>1</v>
      </c>
      <c r="P32" s="16">
        <f t="shared" si="5"/>
        <v>0.49305555555555541</v>
      </c>
      <c r="Q32" s="28"/>
      <c r="R32" s="159"/>
      <c r="S32" s="178"/>
    </row>
    <row r="33" spans="2:19" ht="25.5" customHeight="1" x14ac:dyDescent="0.4">
      <c r="B33" s="156"/>
      <c r="C33" s="6">
        <f t="shared" si="0"/>
        <v>0.49305555555555541</v>
      </c>
      <c r="D33" s="7" t="s">
        <v>1</v>
      </c>
      <c r="E33" s="8">
        <f t="shared" si="1"/>
        <v>0.49652777777777762</v>
      </c>
      <c r="F33" s="35"/>
      <c r="H33" s="6">
        <f t="shared" si="2"/>
        <v>0.49305555555555541</v>
      </c>
      <c r="I33" s="7" t="s">
        <v>1</v>
      </c>
      <c r="J33" s="8">
        <f t="shared" si="3"/>
        <v>0.49652777777777762</v>
      </c>
      <c r="K33" s="35"/>
      <c r="L33" s="179"/>
      <c r="N33" s="6">
        <f t="shared" si="4"/>
        <v>0.49305555555555541</v>
      </c>
      <c r="O33" s="7" t="s">
        <v>1</v>
      </c>
      <c r="P33" s="16">
        <f t="shared" si="5"/>
        <v>0.49652777777777762</v>
      </c>
      <c r="Q33" s="28"/>
      <c r="R33" s="159"/>
      <c r="S33" s="178"/>
    </row>
    <row r="34" spans="2:19" ht="25.5" customHeight="1" x14ac:dyDescent="0.4">
      <c r="B34" s="157"/>
      <c r="C34" s="9">
        <f t="shared" si="0"/>
        <v>0.49652777777777762</v>
      </c>
      <c r="D34" s="10" t="s">
        <v>1</v>
      </c>
      <c r="E34" s="11">
        <f t="shared" si="1"/>
        <v>0.49999999999999983</v>
      </c>
      <c r="F34" s="36"/>
      <c r="H34" s="9">
        <f t="shared" si="2"/>
        <v>0.49652777777777762</v>
      </c>
      <c r="I34" s="10" t="s">
        <v>1</v>
      </c>
      <c r="J34" s="11">
        <f t="shared" si="3"/>
        <v>0.49999999999999983</v>
      </c>
      <c r="K34" s="36"/>
      <c r="L34" s="179"/>
      <c r="N34" s="9">
        <f t="shared" si="4"/>
        <v>0.49652777777777762</v>
      </c>
      <c r="O34" s="10" t="s">
        <v>1</v>
      </c>
      <c r="P34" s="17">
        <f t="shared" si="5"/>
        <v>0.49999999999999983</v>
      </c>
      <c r="Q34" s="30"/>
      <c r="R34" s="160"/>
      <c r="S34" s="178"/>
    </row>
    <row r="35" spans="2:19" ht="25.5" customHeight="1" x14ac:dyDescent="0.4">
      <c r="B35" s="161" t="s">
        <v>59</v>
      </c>
      <c r="C35" s="12">
        <f t="shared" si="0"/>
        <v>0.49999999999999983</v>
      </c>
      <c r="D35" s="13" t="s">
        <v>1</v>
      </c>
      <c r="E35" s="14">
        <f t="shared" si="1"/>
        <v>0.5034722222222221</v>
      </c>
      <c r="F35" s="39">
        <v>500</v>
      </c>
      <c r="H35" s="12">
        <f t="shared" si="2"/>
        <v>0.49999999999999983</v>
      </c>
      <c r="I35" s="13" t="s">
        <v>1</v>
      </c>
      <c r="J35" s="14">
        <f t="shared" si="3"/>
        <v>0.5034722222222221</v>
      </c>
      <c r="K35" s="39">
        <v>900</v>
      </c>
      <c r="L35" s="103"/>
      <c r="N35" s="12">
        <f t="shared" si="4"/>
        <v>0.49999999999999983</v>
      </c>
      <c r="O35" s="13" t="s">
        <v>1</v>
      </c>
      <c r="P35" s="18">
        <f t="shared" si="5"/>
        <v>0.5034722222222221</v>
      </c>
      <c r="Q35" s="28">
        <f>K35-F35</f>
        <v>400</v>
      </c>
      <c r="R35" s="107">
        <v>400</v>
      </c>
      <c r="S35" s="96" t="str">
        <f t="shared" ref="S35:S40" si="6">IF(L35="","",L35-F35)</f>
        <v/>
      </c>
    </row>
    <row r="36" spans="2:19" ht="25.5" customHeight="1" x14ac:dyDescent="0.4">
      <c r="B36" s="161"/>
      <c r="C36" s="6">
        <f t="shared" si="0"/>
        <v>0.5034722222222221</v>
      </c>
      <c r="D36" s="7" t="s">
        <v>1</v>
      </c>
      <c r="E36" s="8">
        <f t="shared" si="1"/>
        <v>0.50694444444444431</v>
      </c>
      <c r="F36" s="39">
        <v>500</v>
      </c>
      <c r="H36" s="6">
        <f t="shared" si="2"/>
        <v>0.5034722222222221</v>
      </c>
      <c r="I36" s="7" t="s">
        <v>1</v>
      </c>
      <c r="J36" s="8">
        <f t="shared" si="3"/>
        <v>0.50694444444444431</v>
      </c>
      <c r="K36" s="39">
        <v>1000</v>
      </c>
      <c r="L36" s="103"/>
      <c r="N36" s="6">
        <f t="shared" si="4"/>
        <v>0.5034722222222221</v>
      </c>
      <c r="O36" s="7" t="s">
        <v>1</v>
      </c>
      <c r="P36" s="16">
        <f t="shared" si="5"/>
        <v>0.50694444444444431</v>
      </c>
      <c r="Q36" s="28">
        <f>K36-F36</f>
        <v>500</v>
      </c>
      <c r="R36" s="39">
        <v>500</v>
      </c>
      <c r="S36" s="96" t="str">
        <f t="shared" si="6"/>
        <v/>
      </c>
    </row>
    <row r="37" spans="2:19" ht="25.5" customHeight="1" x14ac:dyDescent="0.4">
      <c r="B37" s="161"/>
      <c r="C37" s="6">
        <f t="shared" si="0"/>
        <v>0.50694444444444431</v>
      </c>
      <c r="D37" s="7" t="s">
        <v>1</v>
      </c>
      <c r="E37" s="8">
        <f t="shared" si="1"/>
        <v>0.51041666666666652</v>
      </c>
      <c r="F37" s="39" t="s">
        <v>13</v>
      </c>
      <c r="H37" s="6">
        <f t="shared" si="2"/>
        <v>0.50694444444444431</v>
      </c>
      <c r="I37" s="7" t="s">
        <v>1</v>
      </c>
      <c r="J37" s="8">
        <f t="shared" si="3"/>
        <v>0.51041666666666652</v>
      </c>
      <c r="K37" s="40" t="s">
        <v>13</v>
      </c>
      <c r="L37" s="104"/>
      <c r="N37" s="6">
        <f t="shared" si="4"/>
        <v>0.50694444444444431</v>
      </c>
      <c r="O37" s="7" t="s">
        <v>1</v>
      </c>
      <c r="P37" s="16">
        <f t="shared" si="5"/>
        <v>0.51041666666666652</v>
      </c>
      <c r="Q37" s="29" t="s">
        <v>13</v>
      </c>
      <c r="R37" s="40" t="s">
        <v>13</v>
      </c>
      <c r="S37" s="96" t="str">
        <f t="shared" si="6"/>
        <v/>
      </c>
    </row>
    <row r="38" spans="2:19" ht="25.5" customHeight="1" x14ac:dyDescent="0.4">
      <c r="B38" s="161"/>
      <c r="C38" s="6">
        <f t="shared" si="0"/>
        <v>0.51041666666666652</v>
      </c>
      <c r="D38" s="7" t="s">
        <v>1</v>
      </c>
      <c r="E38" s="8">
        <f t="shared" si="1"/>
        <v>0.51388888888888873</v>
      </c>
      <c r="F38" s="41" t="s">
        <v>13</v>
      </c>
      <c r="H38" s="6">
        <f t="shared" si="2"/>
        <v>0.51041666666666652</v>
      </c>
      <c r="I38" s="7" t="s">
        <v>1</v>
      </c>
      <c r="J38" s="8">
        <f t="shared" si="3"/>
        <v>0.51388888888888873</v>
      </c>
      <c r="K38" s="42" t="s">
        <v>13</v>
      </c>
      <c r="L38" s="105"/>
      <c r="N38" s="6">
        <f t="shared" si="4"/>
        <v>0.51041666666666652</v>
      </c>
      <c r="O38" s="7" t="s">
        <v>1</v>
      </c>
      <c r="P38" s="16">
        <f t="shared" si="5"/>
        <v>0.51388888888888873</v>
      </c>
      <c r="Q38" s="29" t="s">
        <v>13</v>
      </c>
      <c r="R38" s="42" t="s">
        <v>13</v>
      </c>
      <c r="S38" s="96" t="str">
        <f t="shared" si="6"/>
        <v/>
      </c>
    </row>
    <row r="39" spans="2:19" ht="25.5" customHeight="1" x14ac:dyDescent="0.4">
      <c r="B39" s="161"/>
      <c r="C39" s="6">
        <f t="shared" si="0"/>
        <v>0.51388888888888873</v>
      </c>
      <c r="D39" s="7" t="s">
        <v>1</v>
      </c>
      <c r="E39" s="8">
        <f t="shared" si="1"/>
        <v>0.51736111111111094</v>
      </c>
      <c r="F39" s="41" t="s">
        <v>13</v>
      </c>
      <c r="H39" s="6">
        <f t="shared" si="2"/>
        <v>0.51388888888888873</v>
      </c>
      <c r="I39" s="7" t="s">
        <v>1</v>
      </c>
      <c r="J39" s="8">
        <f t="shared" si="3"/>
        <v>0.51736111111111094</v>
      </c>
      <c r="K39" s="42" t="s">
        <v>13</v>
      </c>
      <c r="L39" s="105"/>
      <c r="N39" s="6">
        <f t="shared" si="4"/>
        <v>0.51388888888888873</v>
      </c>
      <c r="O39" s="7" t="s">
        <v>1</v>
      </c>
      <c r="P39" s="16">
        <f t="shared" si="5"/>
        <v>0.51736111111111094</v>
      </c>
      <c r="Q39" s="29" t="s">
        <v>13</v>
      </c>
      <c r="R39" s="42" t="s">
        <v>13</v>
      </c>
      <c r="S39" s="96" t="str">
        <f t="shared" si="6"/>
        <v/>
      </c>
    </row>
    <row r="40" spans="2:19" ht="25.5" customHeight="1" x14ac:dyDescent="0.4">
      <c r="B40" s="161"/>
      <c r="C40" s="9">
        <f t="shared" si="0"/>
        <v>0.51736111111111094</v>
      </c>
      <c r="D40" s="10" t="s">
        <v>1</v>
      </c>
      <c r="E40" s="11">
        <f t="shared" si="1"/>
        <v>0.52083333333333315</v>
      </c>
      <c r="F40" s="36"/>
      <c r="H40" s="9">
        <f t="shared" si="2"/>
        <v>0.51736111111111094</v>
      </c>
      <c r="I40" s="10" t="s">
        <v>1</v>
      </c>
      <c r="J40" s="11">
        <f t="shared" si="3"/>
        <v>0.52083333333333315</v>
      </c>
      <c r="K40" s="36"/>
      <c r="L40" s="96"/>
      <c r="N40" s="9">
        <f t="shared" si="4"/>
        <v>0.51736111111111094</v>
      </c>
      <c r="O40" s="10" t="s">
        <v>1</v>
      </c>
      <c r="P40" s="17">
        <f t="shared" si="5"/>
        <v>0.52083333333333315</v>
      </c>
      <c r="Q40" s="30"/>
      <c r="R40" s="131"/>
      <c r="S40" s="96" t="str">
        <f t="shared" si="6"/>
        <v/>
      </c>
    </row>
    <row r="41" spans="2:19" x14ac:dyDescent="0.4">
      <c r="C41" s="2"/>
      <c r="D41" s="1"/>
      <c r="E41" s="2"/>
    </row>
    <row r="42" spans="2:19" x14ac:dyDescent="0.4">
      <c r="C42" s="2"/>
      <c r="D42" s="1"/>
      <c r="E42" s="2"/>
    </row>
    <row r="43" spans="2:19" x14ac:dyDescent="0.4">
      <c r="C43" s="2"/>
      <c r="D43" s="1"/>
      <c r="E43" s="2"/>
    </row>
    <row r="44" spans="2:19" x14ac:dyDescent="0.4">
      <c r="C44" s="2"/>
      <c r="D44" s="1"/>
      <c r="E44" s="2"/>
    </row>
    <row r="45" spans="2:19" x14ac:dyDescent="0.4">
      <c r="C45" s="2"/>
      <c r="D45" s="1"/>
      <c r="E45" s="2"/>
    </row>
    <row r="46" spans="2:19" x14ac:dyDescent="0.4">
      <c r="C46" s="2"/>
      <c r="D46" s="1"/>
      <c r="E46" s="2"/>
    </row>
    <row r="47" spans="2:19" x14ac:dyDescent="0.4">
      <c r="C47" s="2"/>
      <c r="D47" s="1"/>
      <c r="E47" s="2"/>
    </row>
    <row r="48" spans="2:19" x14ac:dyDescent="0.4">
      <c r="C48" s="2"/>
      <c r="D48" s="1"/>
      <c r="E48" s="2"/>
    </row>
    <row r="49" spans="3:5" x14ac:dyDescent="0.4">
      <c r="C49" s="2"/>
      <c r="D49" s="1"/>
      <c r="E49" s="2"/>
    </row>
    <row r="50" spans="3:5" x14ac:dyDescent="0.4">
      <c r="C50" s="2"/>
      <c r="D50" s="1"/>
      <c r="E50" s="2"/>
    </row>
    <row r="51" spans="3:5" x14ac:dyDescent="0.4">
      <c r="C51" s="2"/>
      <c r="D51" s="1"/>
      <c r="E51" s="2"/>
    </row>
  </sheetData>
  <mergeCells count="21">
    <mergeCell ref="S23:S34"/>
    <mergeCell ref="B35:B40"/>
    <mergeCell ref="B22:E22"/>
    <mergeCell ref="H22:J22"/>
    <mergeCell ref="N22:P22"/>
    <mergeCell ref="B23:B34"/>
    <mergeCell ref="L23:L34"/>
    <mergeCell ref="R23:R34"/>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36E00-8089-4063-A885-0BA1394D8B1F}">
  <dimension ref="B2:Q38"/>
  <sheetViews>
    <sheetView showGridLines="0" view="pageBreakPreview" zoomScale="70" zoomScaleNormal="85" zoomScaleSheetLayoutView="70" workbookViewId="0">
      <selection activeCell="W9" sqref="W9"/>
    </sheetView>
  </sheetViews>
  <sheetFormatPr defaultColWidth="8.625" defaultRowHeight="18.75" x14ac:dyDescent="0.4"/>
  <cols>
    <col min="1" max="1" width="2.25" style="22" customWidth="1"/>
    <col min="2" max="2" width="3.5" style="22" customWidth="1"/>
    <col min="3" max="4" width="8.625" style="22" customWidth="1"/>
    <col min="5" max="17" width="8.625" style="22"/>
    <col min="18" max="18" width="8.625" style="22" customWidth="1"/>
    <col min="19" max="16384" width="8.625" style="22"/>
  </cols>
  <sheetData>
    <row r="2" spans="2:7" x14ac:dyDescent="0.4">
      <c r="B2" s="22" t="s">
        <v>32</v>
      </c>
    </row>
    <row r="3" spans="2:7" ht="20.25" x14ac:dyDescent="0.4">
      <c r="B3" s="109" t="s">
        <v>64</v>
      </c>
    </row>
    <row r="5" spans="2:7" x14ac:dyDescent="0.4">
      <c r="B5" s="133" t="s">
        <v>0</v>
      </c>
      <c r="C5" s="134"/>
      <c r="D5" s="135"/>
      <c r="E5" s="136"/>
      <c r="F5" s="136"/>
      <c r="G5" s="136"/>
    </row>
    <row r="6" spans="2:7" x14ac:dyDescent="0.4">
      <c r="B6" s="133" t="s">
        <v>3</v>
      </c>
      <c r="C6" s="134"/>
      <c r="D6" s="135"/>
      <c r="E6" s="136"/>
      <c r="F6" s="136"/>
      <c r="G6" s="136"/>
    </row>
    <row r="7" spans="2:7" x14ac:dyDescent="0.4">
      <c r="B7" s="142" t="s">
        <v>22</v>
      </c>
      <c r="C7" s="143"/>
      <c r="D7" s="144"/>
      <c r="E7" s="136"/>
      <c r="F7" s="136"/>
      <c r="G7" s="136"/>
    </row>
    <row r="8" spans="2:7" x14ac:dyDescent="0.4">
      <c r="B8" s="142" t="s">
        <v>5</v>
      </c>
      <c r="C8" s="143"/>
      <c r="D8" s="144"/>
      <c r="E8" s="145"/>
      <c r="F8" s="146"/>
      <c r="G8" s="147"/>
    </row>
    <row r="9" spans="2:7" x14ac:dyDescent="0.4">
      <c r="B9" s="133" t="s">
        <v>7</v>
      </c>
      <c r="C9" s="134"/>
      <c r="D9" s="135"/>
      <c r="E9" s="127"/>
      <c r="F9" s="126" t="s">
        <v>1</v>
      </c>
      <c r="G9" s="21">
        <f>E9+TIME(1,30,0)</f>
        <v>6.25E-2</v>
      </c>
    </row>
    <row r="10" spans="2:7" x14ac:dyDescent="0.4">
      <c r="B10" s="133" t="s">
        <v>33</v>
      </c>
      <c r="C10" s="134"/>
      <c r="D10" s="135"/>
      <c r="E10" s="136"/>
      <c r="F10" s="136"/>
      <c r="G10" s="136"/>
    </row>
    <row r="11" spans="2:7" x14ac:dyDescent="0.4">
      <c r="B11" s="133" t="s">
        <v>34</v>
      </c>
      <c r="C11" s="134"/>
      <c r="D11" s="135"/>
      <c r="E11" s="136"/>
      <c r="F11" s="136"/>
      <c r="G11" s="136"/>
    </row>
    <row r="12" spans="2:7" x14ac:dyDescent="0.4">
      <c r="B12" s="140" t="s">
        <v>35</v>
      </c>
      <c r="C12" s="140"/>
      <c r="D12" s="140"/>
      <c r="E12" s="136"/>
      <c r="F12" s="136"/>
      <c r="G12" s="136"/>
    </row>
    <row r="13" spans="2:7" x14ac:dyDescent="0.4">
      <c r="B13" s="50" t="s">
        <v>9</v>
      </c>
      <c r="C13" s="51"/>
      <c r="D13" s="51"/>
      <c r="E13" s="81"/>
      <c r="F13" s="81"/>
      <c r="G13" s="81"/>
    </row>
    <row r="14" spans="2:7" x14ac:dyDescent="0.4">
      <c r="B14" s="22" t="s">
        <v>36</v>
      </c>
      <c r="C14" s="51"/>
      <c r="D14" s="51"/>
    </row>
    <row r="15" spans="2:7" x14ac:dyDescent="0.4">
      <c r="B15" s="33" t="s">
        <v>66</v>
      </c>
      <c r="C15" s="51"/>
      <c r="D15" s="51"/>
    </row>
    <row r="16" spans="2:7" x14ac:dyDescent="0.4">
      <c r="B16" s="33"/>
      <c r="C16" s="51"/>
      <c r="D16" s="51"/>
    </row>
    <row r="18" spans="2:17" x14ac:dyDescent="0.4">
      <c r="B18" s="22" t="s">
        <v>24</v>
      </c>
      <c r="H18" s="22" t="s">
        <v>25</v>
      </c>
      <c r="M18" s="22" t="s">
        <v>26</v>
      </c>
    </row>
    <row r="19" spans="2:17" ht="56.25" x14ac:dyDescent="0.4">
      <c r="B19" s="140" t="s">
        <v>2</v>
      </c>
      <c r="C19" s="140"/>
      <c r="D19" s="140"/>
      <c r="E19" s="140"/>
      <c r="F19" s="52" t="s">
        <v>27</v>
      </c>
      <c r="G19" s="51"/>
      <c r="H19" s="133" t="s">
        <v>2</v>
      </c>
      <c r="I19" s="134"/>
      <c r="J19" s="135"/>
      <c r="K19" s="52" t="s">
        <v>28</v>
      </c>
      <c r="L19" s="51"/>
      <c r="M19" s="133" t="s">
        <v>2</v>
      </c>
      <c r="N19" s="134"/>
      <c r="O19" s="135"/>
      <c r="P19" s="53" t="s">
        <v>29</v>
      </c>
      <c r="Q19" s="25" t="s">
        <v>30</v>
      </c>
    </row>
    <row r="20" spans="2:17" s="51" customFormat="1" ht="27" customHeight="1" x14ac:dyDescent="0.4">
      <c r="B20" s="199" t="s">
        <v>8</v>
      </c>
      <c r="C20" s="54">
        <f>E9</f>
        <v>0</v>
      </c>
      <c r="D20" s="55" t="s">
        <v>1</v>
      </c>
      <c r="E20" s="56">
        <f>C20+TIME(0,5,0)</f>
        <v>3.472222222222222E-3</v>
      </c>
      <c r="F20" s="57"/>
      <c r="G20" s="58"/>
      <c r="H20" s="54">
        <f>C20</f>
        <v>0</v>
      </c>
      <c r="I20" s="55" t="s">
        <v>1</v>
      </c>
      <c r="J20" s="56">
        <f>H20+TIME(0,5,0)</f>
        <v>3.472222222222222E-3</v>
      </c>
      <c r="K20" s="57"/>
      <c r="L20" s="58"/>
      <c r="M20" s="54">
        <f>H20</f>
        <v>0</v>
      </c>
      <c r="N20" s="55" t="s">
        <v>1</v>
      </c>
      <c r="O20" s="59">
        <f>M20+TIME(0,5,0)</f>
        <v>3.472222222222222E-3</v>
      </c>
      <c r="P20" s="82">
        <f>F20-K20</f>
        <v>0</v>
      </c>
      <c r="Q20" s="183" t="s">
        <v>11</v>
      </c>
    </row>
    <row r="21" spans="2:17" s="51" customFormat="1" ht="27" customHeight="1" x14ac:dyDescent="0.4">
      <c r="B21" s="156"/>
      <c r="C21" s="61">
        <f>E20</f>
        <v>3.472222222222222E-3</v>
      </c>
      <c r="D21" s="62" t="s">
        <v>1</v>
      </c>
      <c r="E21" s="63">
        <f>C21+TIME(0,5,0)</f>
        <v>6.9444444444444441E-3</v>
      </c>
      <c r="F21" s="83"/>
      <c r="H21" s="61">
        <f>J20</f>
        <v>3.472222222222222E-3</v>
      </c>
      <c r="I21" s="62" t="s">
        <v>1</v>
      </c>
      <c r="J21" s="63">
        <f>H21+TIME(0,5,0)</f>
        <v>6.9444444444444441E-3</v>
      </c>
      <c r="K21" s="83"/>
      <c r="M21" s="61">
        <f>O20</f>
        <v>3.472222222222222E-3</v>
      </c>
      <c r="N21" s="62" t="s">
        <v>1</v>
      </c>
      <c r="O21" s="64">
        <f>M21+TIME(0,5,0)</f>
        <v>6.9444444444444441E-3</v>
      </c>
      <c r="P21" s="84">
        <f t="shared" ref="P21:P37" si="0">F21-K21</f>
        <v>0</v>
      </c>
      <c r="Q21" s="184"/>
    </row>
    <row r="22" spans="2:17" s="51" customFormat="1" ht="27" customHeight="1" x14ac:dyDescent="0.4">
      <c r="B22" s="156"/>
      <c r="C22" s="61">
        <f t="shared" ref="C22:C37" si="1">E21</f>
        <v>6.9444444444444441E-3</v>
      </c>
      <c r="D22" s="62" t="s">
        <v>1</v>
      </c>
      <c r="E22" s="63">
        <f t="shared" ref="E22:E37" si="2">C22+TIME(0,5,0)</f>
        <v>1.0416666666666666E-2</v>
      </c>
      <c r="F22" s="66"/>
      <c r="G22" s="58"/>
      <c r="H22" s="61">
        <f t="shared" ref="H22:H37" si="3">J21</f>
        <v>6.9444444444444441E-3</v>
      </c>
      <c r="I22" s="62" t="s">
        <v>1</v>
      </c>
      <c r="J22" s="63">
        <f t="shared" ref="J22:J37" si="4">H22+TIME(0,5,0)</f>
        <v>1.0416666666666666E-2</v>
      </c>
      <c r="K22" s="66"/>
      <c r="L22" s="58"/>
      <c r="M22" s="61">
        <f t="shared" ref="M22:M37" si="5">O21</f>
        <v>6.9444444444444441E-3</v>
      </c>
      <c r="N22" s="62" t="s">
        <v>1</v>
      </c>
      <c r="O22" s="64">
        <f t="shared" ref="O22:O37" si="6">M22+TIME(0,5,0)</f>
        <v>1.0416666666666666E-2</v>
      </c>
      <c r="P22" s="85">
        <f t="shared" si="0"/>
        <v>0</v>
      </c>
      <c r="Q22" s="184"/>
    </row>
    <row r="23" spans="2:17" ht="27" customHeight="1" x14ac:dyDescent="0.4">
      <c r="B23" s="156"/>
      <c r="C23" s="61">
        <f t="shared" si="1"/>
        <v>1.0416666666666666E-2</v>
      </c>
      <c r="D23" s="62" t="s">
        <v>1</v>
      </c>
      <c r="E23" s="63">
        <f t="shared" si="2"/>
        <v>1.3888888888888888E-2</v>
      </c>
      <c r="F23" s="66"/>
      <c r="H23" s="61">
        <f t="shared" si="3"/>
        <v>1.0416666666666666E-2</v>
      </c>
      <c r="I23" s="62" t="s">
        <v>1</v>
      </c>
      <c r="J23" s="63">
        <f t="shared" si="4"/>
        <v>1.3888888888888888E-2</v>
      </c>
      <c r="K23" s="66"/>
      <c r="M23" s="61">
        <f t="shared" si="5"/>
        <v>1.0416666666666666E-2</v>
      </c>
      <c r="N23" s="62" t="s">
        <v>1</v>
      </c>
      <c r="O23" s="64">
        <f t="shared" si="6"/>
        <v>1.3888888888888888E-2</v>
      </c>
      <c r="P23" s="85">
        <f t="shared" si="0"/>
        <v>0</v>
      </c>
      <c r="Q23" s="184"/>
    </row>
    <row r="24" spans="2:17" ht="27" customHeight="1" x14ac:dyDescent="0.4">
      <c r="B24" s="156"/>
      <c r="C24" s="61">
        <f t="shared" si="1"/>
        <v>1.3888888888888888E-2</v>
      </c>
      <c r="D24" s="62" t="s">
        <v>1</v>
      </c>
      <c r="E24" s="63">
        <f t="shared" si="2"/>
        <v>1.7361111111111112E-2</v>
      </c>
      <c r="F24" s="66"/>
      <c r="H24" s="61">
        <f t="shared" si="3"/>
        <v>1.3888888888888888E-2</v>
      </c>
      <c r="I24" s="62" t="s">
        <v>1</v>
      </c>
      <c r="J24" s="63">
        <f t="shared" si="4"/>
        <v>1.7361111111111112E-2</v>
      </c>
      <c r="K24" s="66"/>
      <c r="M24" s="61">
        <f t="shared" si="5"/>
        <v>1.3888888888888888E-2</v>
      </c>
      <c r="N24" s="62" t="s">
        <v>1</v>
      </c>
      <c r="O24" s="64">
        <f t="shared" si="6"/>
        <v>1.7361111111111112E-2</v>
      </c>
      <c r="P24" s="85">
        <f t="shared" si="0"/>
        <v>0</v>
      </c>
      <c r="Q24" s="184"/>
    </row>
    <row r="25" spans="2:17" ht="27" customHeight="1" x14ac:dyDescent="0.4">
      <c r="B25" s="156"/>
      <c r="C25" s="61">
        <f t="shared" si="1"/>
        <v>1.7361111111111112E-2</v>
      </c>
      <c r="D25" s="62" t="s">
        <v>1</v>
      </c>
      <c r="E25" s="63">
        <f t="shared" si="2"/>
        <v>2.0833333333333336E-2</v>
      </c>
      <c r="F25" s="68"/>
      <c r="H25" s="61">
        <f t="shared" si="3"/>
        <v>1.7361111111111112E-2</v>
      </c>
      <c r="I25" s="62" t="s">
        <v>1</v>
      </c>
      <c r="J25" s="63">
        <f t="shared" si="4"/>
        <v>2.0833333333333336E-2</v>
      </c>
      <c r="K25" s="68"/>
      <c r="M25" s="61">
        <f t="shared" si="5"/>
        <v>1.7361111111111112E-2</v>
      </c>
      <c r="N25" s="62" t="s">
        <v>1</v>
      </c>
      <c r="O25" s="64">
        <f t="shared" si="6"/>
        <v>2.0833333333333336E-2</v>
      </c>
      <c r="P25" s="84">
        <f t="shared" si="0"/>
        <v>0</v>
      </c>
      <c r="Q25" s="184"/>
    </row>
    <row r="26" spans="2:17" ht="27" customHeight="1" x14ac:dyDescent="0.4">
      <c r="B26" s="156"/>
      <c r="C26" s="61">
        <f t="shared" si="1"/>
        <v>2.0833333333333336E-2</v>
      </c>
      <c r="D26" s="62" t="s">
        <v>1</v>
      </c>
      <c r="E26" s="63">
        <f t="shared" si="2"/>
        <v>2.4305555555555559E-2</v>
      </c>
      <c r="F26" s="68"/>
      <c r="H26" s="61">
        <f t="shared" si="3"/>
        <v>2.0833333333333336E-2</v>
      </c>
      <c r="I26" s="62" t="s">
        <v>1</v>
      </c>
      <c r="J26" s="63">
        <f t="shared" si="4"/>
        <v>2.4305555555555559E-2</v>
      </c>
      <c r="K26" s="68"/>
      <c r="M26" s="61">
        <f t="shared" si="5"/>
        <v>2.0833333333333336E-2</v>
      </c>
      <c r="N26" s="62" t="s">
        <v>1</v>
      </c>
      <c r="O26" s="64">
        <f t="shared" si="6"/>
        <v>2.4305555555555559E-2</v>
      </c>
      <c r="P26" s="84">
        <f t="shared" si="0"/>
        <v>0</v>
      </c>
      <c r="Q26" s="184"/>
    </row>
    <row r="27" spans="2:17" ht="27" customHeight="1" x14ac:dyDescent="0.4">
      <c r="B27" s="156"/>
      <c r="C27" s="61">
        <f t="shared" si="1"/>
        <v>2.4305555555555559E-2</v>
      </c>
      <c r="D27" s="62" t="s">
        <v>1</v>
      </c>
      <c r="E27" s="63">
        <f t="shared" si="2"/>
        <v>2.7777777777777783E-2</v>
      </c>
      <c r="F27" s="68"/>
      <c r="H27" s="61">
        <f t="shared" si="3"/>
        <v>2.4305555555555559E-2</v>
      </c>
      <c r="I27" s="62" t="s">
        <v>1</v>
      </c>
      <c r="J27" s="63">
        <f t="shared" si="4"/>
        <v>2.7777777777777783E-2</v>
      </c>
      <c r="K27" s="68"/>
      <c r="M27" s="61">
        <f t="shared" si="5"/>
        <v>2.4305555555555559E-2</v>
      </c>
      <c r="N27" s="62" t="s">
        <v>1</v>
      </c>
      <c r="O27" s="64">
        <f t="shared" si="6"/>
        <v>2.7777777777777783E-2</v>
      </c>
      <c r="P27" s="84">
        <f t="shared" si="0"/>
        <v>0</v>
      </c>
      <c r="Q27" s="184"/>
    </row>
    <row r="28" spans="2:17" ht="27" customHeight="1" x14ac:dyDescent="0.4">
      <c r="B28" s="156"/>
      <c r="C28" s="61">
        <f t="shared" si="1"/>
        <v>2.7777777777777783E-2</v>
      </c>
      <c r="D28" s="62" t="s">
        <v>1</v>
      </c>
      <c r="E28" s="63">
        <f t="shared" si="2"/>
        <v>3.1250000000000007E-2</v>
      </c>
      <c r="F28" s="68"/>
      <c r="H28" s="61">
        <f t="shared" si="3"/>
        <v>2.7777777777777783E-2</v>
      </c>
      <c r="I28" s="62" t="s">
        <v>1</v>
      </c>
      <c r="J28" s="63">
        <f t="shared" si="4"/>
        <v>3.1250000000000007E-2</v>
      </c>
      <c r="K28" s="68"/>
      <c r="M28" s="61">
        <f t="shared" si="5"/>
        <v>2.7777777777777783E-2</v>
      </c>
      <c r="N28" s="62" t="s">
        <v>1</v>
      </c>
      <c r="O28" s="64">
        <f t="shared" si="6"/>
        <v>3.1250000000000007E-2</v>
      </c>
      <c r="P28" s="84">
        <f t="shared" si="0"/>
        <v>0</v>
      </c>
      <c r="Q28" s="184"/>
    </row>
    <row r="29" spans="2:17" ht="27" customHeight="1" x14ac:dyDescent="0.4">
      <c r="B29" s="156"/>
      <c r="C29" s="61">
        <f t="shared" si="1"/>
        <v>3.1250000000000007E-2</v>
      </c>
      <c r="D29" s="62" t="s">
        <v>1</v>
      </c>
      <c r="E29" s="63">
        <f t="shared" si="2"/>
        <v>3.4722222222222231E-2</v>
      </c>
      <c r="F29" s="68"/>
      <c r="H29" s="61">
        <f t="shared" si="3"/>
        <v>3.1250000000000007E-2</v>
      </c>
      <c r="I29" s="62" t="s">
        <v>1</v>
      </c>
      <c r="J29" s="63">
        <f t="shared" si="4"/>
        <v>3.4722222222222231E-2</v>
      </c>
      <c r="K29" s="68"/>
      <c r="M29" s="61">
        <f t="shared" si="5"/>
        <v>3.1250000000000007E-2</v>
      </c>
      <c r="N29" s="62" t="s">
        <v>1</v>
      </c>
      <c r="O29" s="64">
        <f t="shared" si="6"/>
        <v>3.4722222222222231E-2</v>
      </c>
      <c r="P29" s="84">
        <f t="shared" si="0"/>
        <v>0</v>
      </c>
      <c r="Q29" s="184"/>
    </row>
    <row r="30" spans="2:17" ht="27" customHeight="1" x14ac:dyDescent="0.4">
      <c r="B30" s="156"/>
      <c r="C30" s="61">
        <f t="shared" si="1"/>
        <v>3.4722222222222231E-2</v>
      </c>
      <c r="D30" s="62" t="s">
        <v>1</v>
      </c>
      <c r="E30" s="63">
        <f t="shared" si="2"/>
        <v>3.8194444444444454E-2</v>
      </c>
      <c r="F30" s="68"/>
      <c r="H30" s="61">
        <f t="shared" si="3"/>
        <v>3.4722222222222231E-2</v>
      </c>
      <c r="I30" s="62" t="s">
        <v>1</v>
      </c>
      <c r="J30" s="63">
        <f t="shared" si="4"/>
        <v>3.8194444444444454E-2</v>
      </c>
      <c r="K30" s="68"/>
      <c r="M30" s="61">
        <f t="shared" si="5"/>
        <v>3.4722222222222231E-2</v>
      </c>
      <c r="N30" s="62" t="s">
        <v>1</v>
      </c>
      <c r="O30" s="64">
        <f t="shared" si="6"/>
        <v>3.8194444444444454E-2</v>
      </c>
      <c r="P30" s="84">
        <f t="shared" si="0"/>
        <v>0</v>
      </c>
      <c r="Q30" s="184"/>
    </row>
    <row r="31" spans="2:17" ht="27" customHeight="1" x14ac:dyDescent="0.4">
      <c r="B31" s="157"/>
      <c r="C31" s="69">
        <f t="shared" si="1"/>
        <v>3.8194444444444454E-2</v>
      </c>
      <c r="D31" s="70" t="s">
        <v>1</v>
      </c>
      <c r="E31" s="71">
        <f t="shared" si="2"/>
        <v>4.1666666666666678E-2</v>
      </c>
      <c r="F31" s="72"/>
      <c r="H31" s="69">
        <f t="shared" si="3"/>
        <v>3.8194444444444454E-2</v>
      </c>
      <c r="I31" s="70" t="s">
        <v>1</v>
      </c>
      <c r="J31" s="71">
        <f t="shared" si="4"/>
        <v>4.1666666666666678E-2</v>
      </c>
      <c r="K31" s="72"/>
      <c r="M31" s="69">
        <f t="shared" si="5"/>
        <v>3.8194444444444454E-2</v>
      </c>
      <c r="N31" s="70" t="s">
        <v>1</v>
      </c>
      <c r="O31" s="73">
        <f t="shared" si="6"/>
        <v>4.1666666666666678E-2</v>
      </c>
      <c r="P31" s="86">
        <f t="shared" si="0"/>
        <v>0</v>
      </c>
      <c r="Q31" s="185"/>
    </row>
    <row r="32" spans="2:17" ht="27" customHeight="1" x14ac:dyDescent="0.4">
      <c r="B32" s="161" t="s">
        <v>59</v>
      </c>
      <c r="C32" s="75">
        <f t="shared" si="1"/>
        <v>4.1666666666666678E-2</v>
      </c>
      <c r="D32" s="76" t="s">
        <v>1</v>
      </c>
      <c r="E32" s="77">
        <f t="shared" si="2"/>
        <v>4.5138888888888902E-2</v>
      </c>
      <c r="F32" s="57"/>
      <c r="H32" s="75">
        <f t="shared" si="3"/>
        <v>4.1666666666666678E-2</v>
      </c>
      <c r="I32" s="76" t="s">
        <v>1</v>
      </c>
      <c r="J32" s="77">
        <f t="shared" si="4"/>
        <v>4.5138888888888902E-2</v>
      </c>
      <c r="K32" s="57"/>
      <c r="M32" s="75">
        <f t="shared" si="5"/>
        <v>4.1666666666666678E-2</v>
      </c>
      <c r="N32" s="76" t="s">
        <v>1</v>
      </c>
      <c r="O32" s="78">
        <f t="shared" si="6"/>
        <v>4.5138888888888902E-2</v>
      </c>
      <c r="P32" s="60">
        <f t="shared" si="0"/>
        <v>0</v>
      </c>
      <c r="Q32" s="57"/>
    </row>
    <row r="33" spans="2:17" ht="27" customHeight="1" x14ac:dyDescent="0.4">
      <c r="B33" s="161"/>
      <c r="C33" s="61">
        <f t="shared" si="1"/>
        <v>4.5138888888888902E-2</v>
      </c>
      <c r="D33" s="62" t="s">
        <v>1</v>
      </c>
      <c r="E33" s="63">
        <f t="shared" si="2"/>
        <v>4.8611111111111126E-2</v>
      </c>
      <c r="F33" s="83"/>
      <c r="H33" s="61">
        <f t="shared" si="3"/>
        <v>4.5138888888888902E-2</v>
      </c>
      <c r="I33" s="62" t="s">
        <v>1</v>
      </c>
      <c r="J33" s="63">
        <f t="shared" si="4"/>
        <v>4.8611111111111126E-2</v>
      </c>
      <c r="K33" s="83"/>
      <c r="M33" s="61">
        <f t="shared" si="5"/>
        <v>4.5138888888888902E-2</v>
      </c>
      <c r="N33" s="62" t="s">
        <v>1</v>
      </c>
      <c r="O33" s="64">
        <f t="shared" si="6"/>
        <v>4.8611111111111126E-2</v>
      </c>
      <c r="P33" s="65">
        <f t="shared" si="0"/>
        <v>0</v>
      </c>
      <c r="Q33" s="83"/>
    </row>
    <row r="34" spans="2:17" ht="27" customHeight="1" x14ac:dyDescent="0.4">
      <c r="B34" s="161"/>
      <c r="C34" s="61">
        <f t="shared" si="1"/>
        <v>4.8611111111111126E-2</v>
      </c>
      <c r="D34" s="62" t="s">
        <v>1</v>
      </c>
      <c r="E34" s="63">
        <f t="shared" si="2"/>
        <v>5.208333333333335E-2</v>
      </c>
      <c r="F34" s="66"/>
      <c r="H34" s="61">
        <f t="shared" si="3"/>
        <v>4.8611111111111126E-2</v>
      </c>
      <c r="I34" s="62" t="s">
        <v>1</v>
      </c>
      <c r="J34" s="63">
        <f t="shared" si="4"/>
        <v>5.208333333333335E-2</v>
      </c>
      <c r="K34" s="66"/>
      <c r="M34" s="61">
        <f t="shared" si="5"/>
        <v>4.8611111111111126E-2</v>
      </c>
      <c r="N34" s="62" t="s">
        <v>1</v>
      </c>
      <c r="O34" s="64">
        <f t="shared" si="6"/>
        <v>5.208333333333335E-2</v>
      </c>
      <c r="P34" s="67">
        <f t="shared" si="0"/>
        <v>0</v>
      </c>
      <c r="Q34" s="66"/>
    </row>
    <row r="35" spans="2:17" ht="27" customHeight="1" x14ac:dyDescent="0.4">
      <c r="B35" s="161"/>
      <c r="C35" s="61">
        <f t="shared" si="1"/>
        <v>5.208333333333335E-2</v>
      </c>
      <c r="D35" s="62" t="s">
        <v>1</v>
      </c>
      <c r="E35" s="63">
        <f t="shared" si="2"/>
        <v>5.5555555555555573E-2</v>
      </c>
      <c r="F35" s="66"/>
      <c r="H35" s="61">
        <f t="shared" si="3"/>
        <v>5.208333333333335E-2</v>
      </c>
      <c r="I35" s="62" t="s">
        <v>1</v>
      </c>
      <c r="J35" s="63">
        <f t="shared" si="4"/>
        <v>5.5555555555555573E-2</v>
      </c>
      <c r="K35" s="66"/>
      <c r="M35" s="61">
        <f t="shared" si="5"/>
        <v>5.208333333333335E-2</v>
      </c>
      <c r="N35" s="62" t="s">
        <v>1</v>
      </c>
      <c r="O35" s="64">
        <f t="shared" si="6"/>
        <v>5.5555555555555573E-2</v>
      </c>
      <c r="P35" s="67">
        <f t="shared" si="0"/>
        <v>0</v>
      </c>
      <c r="Q35" s="66"/>
    </row>
    <row r="36" spans="2:17" ht="27" customHeight="1" x14ac:dyDescent="0.4">
      <c r="B36" s="161"/>
      <c r="C36" s="61">
        <f t="shared" si="1"/>
        <v>5.5555555555555573E-2</v>
      </c>
      <c r="D36" s="62" t="s">
        <v>1</v>
      </c>
      <c r="E36" s="63">
        <f t="shared" si="2"/>
        <v>5.9027777777777797E-2</v>
      </c>
      <c r="F36" s="66"/>
      <c r="H36" s="61">
        <f t="shared" si="3"/>
        <v>5.5555555555555573E-2</v>
      </c>
      <c r="I36" s="62" t="s">
        <v>1</v>
      </c>
      <c r="J36" s="63">
        <f t="shared" si="4"/>
        <v>5.9027777777777797E-2</v>
      </c>
      <c r="K36" s="66"/>
      <c r="M36" s="61">
        <f t="shared" si="5"/>
        <v>5.5555555555555573E-2</v>
      </c>
      <c r="N36" s="62" t="s">
        <v>1</v>
      </c>
      <c r="O36" s="64">
        <f t="shared" si="6"/>
        <v>5.9027777777777797E-2</v>
      </c>
      <c r="P36" s="67">
        <f t="shared" si="0"/>
        <v>0</v>
      </c>
      <c r="Q36" s="66"/>
    </row>
    <row r="37" spans="2:17" ht="27" customHeight="1" x14ac:dyDescent="0.4">
      <c r="B37" s="161"/>
      <c r="C37" s="69">
        <f t="shared" si="1"/>
        <v>5.9027777777777797E-2</v>
      </c>
      <c r="D37" s="70" t="s">
        <v>1</v>
      </c>
      <c r="E37" s="71">
        <f t="shared" si="2"/>
        <v>6.2500000000000014E-2</v>
      </c>
      <c r="F37" s="72"/>
      <c r="H37" s="69">
        <f t="shared" si="3"/>
        <v>5.9027777777777797E-2</v>
      </c>
      <c r="I37" s="70" t="s">
        <v>1</v>
      </c>
      <c r="J37" s="71">
        <f t="shared" si="4"/>
        <v>6.2500000000000014E-2</v>
      </c>
      <c r="K37" s="72"/>
      <c r="M37" s="69">
        <f t="shared" si="5"/>
        <v>5.9027777777777797E-2</v>
      </c>
      <c r="N37" s="70" t="s">
        <v>1</v>
      </c>
      <c r="O37" s="73">
        <f t="shared" si="6"/>
        <v>6.2500000000000014E-2</v>
      </c>
      <c r="P37" s="74">
        <f t="shared" si="0"/>
        <v>0</v>
      </c>
      <c r="Q37" s="72"/>
    </row>
    <row r="38" spans="2:17" x14ac:dyDescent="0.4">
      <c r="C38" s="58"/>
      <c r="D38" s="51"/>
      <c r="E38" s="58"/>
    </row>
  </sheetData>
  <mergeCells count="21">
    <mergeCell ref="Q20:Q31"/>
    <mergeCell ref="B32:B37"/>
    <mergeCell ref="B12:D12"/>
    <mergeCell ref="E12:G12"/>
    <mergeCell ref="B19:E19"/>
    <mergeCell ref="H19:J19"/>
    <mergeCell ref="M19:O19"/>
    <mergeCell ref="B20:B31"/>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928FA-FAB6-465D-BC5D-9B1FCE56A3B8}">
  <dimension ref="A1:Q37"/>
  <sheetViews>
    <sheetView showGridLines="0" view="pageBreakPreview" zoomScale="70" zoomScaleNormal="85" zoomScaleSheetLayoutView="70" workbookViewId="0">
      <selection activeCell="W9" sqref="W9"/>
    </sheetView>
  </sheetViews>
  <sheetFormatPr defaultColWidth="8.625" defaultRowHeight="18.75" x14ac:dyDescent="0.4"/>
  <cols>
    <col min="1" max="1" width="2.25" style="22" customWidth="1"/>
    <col min="2" max="2" width="3.5" style="22" customWidth="1"/>
    <col min="3" max="4" width="8.625" style="22" customWidth="1"/>
    <col min="5" max="17" width="8.625" style="22"/>
    <col min="18" max="18" width="8.625" style="22" customWidth="1"/>
    <col min="19" max="16384" width="8.625" style="22"/>
  </cols>
  <sheetData>
    <row r="1" spans="2:7" x14ac:dyDescent="0.4">
      <c r="C1" s="58"/>
      <c r="D1" s="51"/>
      <c r="E1" s="58"/>
    </row>
    <row r="2" spans="2:7" x14ac:dyDescent="0.4">
      <c r="B2" s="22" t="s">
        <v>32</v>
      </c>
    </row>
    <row r="3" spans="2:7" ht="20.25" x14ac:dyDescent="0.4">
      <c r="B3" s="109" t="s">
        <v>64</v>
      </c>
    </row>
    <row r="5" spans="2:7" x14ac:dyDescent="0.4">
      <c r="B5" s="133" t="s">
        <v>0</v>
      </c>
      <c r="C5" s="134"/>
      <c r="D5" s="135"/>
      <c r="E5" s="165" t="s">
        <v>15</v>
      </c>
      <c r="F5" s="165"/>
      <c r="G5" s="165"/>
    </row>
    <row r="6" spans="2:7" x14ac:dyDescent="0.4">
      <c r="B6" s="133" t="s">
        <v>3</v>
      </c>
      <c r="C6" s="134"/>
      <c r="D6" s="135"/>
      <c r="E6" s="165" t="s">
        <v>31</v>
      </c>
      <c r="F6" s="165"/>
      <c r="G6" s="165"/>
    </row>
    <row r="7" spans="2:7" x14ac:dyDescent="0.4">
      <c r="B7" s="142" t="s">
        <v>22</v>
      </c>
      <c r="C7" s="143"/>
      <c r="D7" s="144"/>
      <c r="E7" s="165" t="s">
        <v>19</v>
      </c>
      <c r="F7" s="165"/>
      <c r="G7" s="165"/>
    </row>
    <row r="8" spans="2:7" x14ac:dyDescent="0.4">
      <c r="B8" s="142" t="s">
        <v>5</v>
      </c>
      <c r="C8" s="143"/>
      <c r="D8" s="144"/>
      <c r="E8" s="169">
        <v>1000</v>
      </c>
      <c r="F8" s="170"/>
      <c r="G8" s="171"/>
    </row>
    <row r="9" spans="2:7" x14ac:dyDescent="0.4">
      <c r="B9" s="133" t="s">
        <v>7</v>
      </c>
      <c r="C9" s="134"/>
      <c r="D9" s="135"/>
      <c r="E9" s="128">
        <v>0.45833333333333331</v>
      </c>
      <c r="F9" s="126" t="s">
        <v>1</v>
      </c>
      <c r="G9" s="21">
        <f>E9+TIME(1,30,0)</f>
        <v>0.52083333333333326</v>
      </c>
    </row>
    <row r="10" spans="2:7" x14ac:dyDescent="0.4">
      <c r="B10" s="133" t="s">
        <v>33</v>
      </c>
      <c r="C10" s="134"/>
      <c r="D10" s="135"/>
      <c r="E10" s="165" t="s">
        <v>37</v>
      </c>
      <c r="F10" s="165"/>
      <c r="G10" s="165"/>
    </row>
    <row r="11" spans="2:7" x14ac:dyDescent="0.4">
      <c r="B11" s="133" t="s">
        <v>34</v>
      </c>
      <c r="C11" s="134"/>
      <c r="D11" s="135"/>
      <c r="E11" s="165" t="s">
        <v>38</v>
      </c>
      <c r="F11" s="165"/>
      <c r="G11" s="165"/>
    </row>
    <row r="12" spans="2:7" x14ac:dyDescent="0.4">
      <c r="B12" s="140" t="s">
        <v>35</v>
      </c>
      <c r="C12" s="140"/>
      <c r="D12" s="140"/>
      <c r="E12" s="186">
        <v>3.9E-2</v>
      </c>
      <c r="F12" s="186"/>
      <c r="G12" s="186"/>
    </row>
    <row r="13" spans="2:7" x14ac:dyDescent="0.4">
      <c r="B13" s="50" t="s">
        <v>9</v>
      </c>
      <c r="C13" s="51"/>
      <c r="D13" s="51"/>
      <c r="E13" s="81"/>
      <c r="F13" s="81"/>
      <c r="G13" s="81"/>
    </row>
    <row r="14" spans="2:7" x14ac:dyDescent="0.4">
      <c r="B14" s="22" t="s">
        <v>36</v>
      </c>
      <c r="C14" s="51"/>
      <c r="D14" s="51"/>
    </row>
    <row r="15" spans="2:7" x14ac:dyDescent="0.4">
      <c r="B15" s="33" t="s">
        <v>66</v>
      </c>
      <c r="C15" s="51"/>
      <c r="D15" s="51"/>
    </row>
    <row r="16" spans="2:7" x14ac:dyDescent="0.4">
      <c r="B16" s="33"/>
      <c r="C16" s="51"/>
      <c r="D16" s="51"/>
    </row>
    <row r="18" spans="1:17" x14ac:dyDescent="0.4">
      <c r="B18" s="22" t="s">
        <v>24</v>
      </c>
      <c r="H18" s="22" t="s">
        <v>25</v>
      </c>
      <c r="M18" s="22" t="s">
        <v>26</v>
      </c>
    </row>
    <row r="19" spans="1:17" ht="56.25" x14ac:dyDescent="0.4">
      <c r="B19" s="140" t="s">
        <v>2</v>
      </c>
      <c r="C19" s="140"/>
      <c r="D19" s="140"/>
      <c r="E19" s="140"/>
      <c r="F19" s="52" t="s">
        <v>27</v>
      </c>
      <c r="G19" s="51"/>
      <c r="H19" s="133" t="s">
        <v>2</v>
      </c>
      <c r="I19" s="134"/>
      <c r="J19" s="135"/>
      <c r="K19" s="52" t="s">
        <v>28</v>
      </c>
      <c r="L19" s="51"/>
      <c r="M19" s="133" t="s">
        <v>2</v>
      </c>
      <c r="N19" s="134"/>
      <c r="O19" s="135"/>
      <c r="P19" s="53" t="s">
        <v>29</v>
      </c>
      <c r="Q19" s="25" t="s">
        <v>30</v>
      </c>
    </row>
    <row r="20" spans="1:17" ht="27" customHeight="1" x14ac:dyDescent="0.4">
      <c r="A20" s="51"/>
      <c r="B20" s="199" t="s">
        <v>8</v>
      </c>
      <c r="C20" s="54">
        <f>E9</f>
        <v>0.45833333333333331</v>
      </c>
      <c r="D20" s="55" t="s">
        <v>1</v>
      </c>
      <c r="E20" s="56">
        <f>C20+TIME(0,5,0)</f>
        <v>0.46180555555555552</v>
      </c>
      <c r="F20" s="57">
        <v>1400</v>
      </c>
      <c r="G20" s="58"/>
      <c r="H20" s="54">
        <f>C20</f>
        <v>0.45833333333333331</v>
      </c>
      <c r="I20" s="55" t="s">
        <v>1</v>
      </c>
      <c r="J20" s="56">
        <f>H20+TIME(0,5,0)</f>
        <v>0.46180555555555552</v>
      </c>
      <c r="K20" s="79">
        <v>1400</v>
      </c>
      <c r="L20" s="58"/>
      <c r="M20" s="54">
        <f>H20</f>
        <v>0.45833333333333331</v>
      </c>
      <c r="N20" s="55" t="s">
        <v>1</v>
      </c>
      <c r="O20" s="59">
        <f>M20+TIME(0,5,0)</f>
        <v>0.46180555555555552</v>
      </c>
      <c r="P20" s="82">
        <f>F20-K20</f>
        <v>0</v>
      </c>
      <c r="Q20" s="183" t="s">
        <v>11</v>
      </c>
    </row>
    <row r="21" spans="1:17" ht="27" customHeight="1" x14ac:dyDescent="0.4">
      <c r="A21" s="51"/>
      <c r="B21" s="156"/>
      <c r="C21" s="61">
        <f>E20</f>
        <v>0.46180555555555552</v>
      </c>
      <c r="D21" s="62" t="s">
        <v>1</v>
      </c>
      <c r="E21" s="63">
        <f>C21+TIME(0,5,0)</f>
        <v>0.46527777777777773</v>
      </c>
      <c r="F21" s="87">
        <v>1400</v>
      </c>
      <c r="G21" s="51"/>
      <c r="H21" s="61">
        <f>J20</f>
        <v>0.46180555555555552</v>
      </c>
      <c r="I21" s="62" t="s">
        <v>1</v>
      </c>
      <c r="J21" s="63">
        <f>H21+TIME(0,5,0)</f>
        <v>0.46527777777777773</v>
      </c>
      <c r="K21" s="87">
        <v>1400</v>
      </c>
      <c r="L21" s="51"/>
      <c r="M21" s="61">
        <f>O20</f>
        <v>0.46180555555555552</v>
      </c>
      <c r="N21" s="62" t="s">
        <v>1</v>
      </c>
      <c r="O21" s="64">
        <f>M21+TIME(0,5,0)</f>
        <v>0.46527777777777773</v>
      </c>
      <c r="P21" s="84">
        <f t="shared" ref="P21:P33" si="0">F21-K21</f>
        <v>0</v>
      </c>
      <c r="Q21" s="184"/>
    </row>
    <row r="22" spans="1:17" ht="27" customHeight="1" x14ac:dyDescent="0.4">
      <c r="A22" s="51"/>
      <c r="B22" s="156"/>
      <c r="C22" s="61">
        <f t="shared" ref="C22:C37" si="1">E21</f>
        <v>0.46527777777777773</v>
      </c>
      <c r="D22" s="62" t="s">
        <v>1</v>
      </c>
      <c r="E22" s="63">
        <f t="shared" ref="E22:E37" si="2">C22+TIME(0,5,0)</f>
        <v>0.46874999999999994</v>
      </c>
      <c r="F22" s="80" t="s">
        <v>13</v>
      </c>
      <c r="G22" s="58"/>
      <c r="H22" s="61">
        <f t="shared" ref="H22:H37" si="3">J21</f>
        <v>0.46527777777777773</v>
      </c>
      <c r="I22" s="62" t="s">
        <v>1</v>
      </c>
      <c r="J22" s="63">
        <f t="shared" ref="J22:J37" si="4">H22+TIME(0,5,0)</f>
        <v>0.46874999999999994</v>
      </c>
      <c r="K22" s="80" t="s">
        <v>13</v>
      </c>
      <c r="L22" s="58"/>
      <c r="M22" s="61">
        <f t="shared" ref="M22:M37" si="5">O21</f>
        <v>0.46527777777777773</v>
      </c>
      <c r="N22" s="62" t="s">
        <v>1</v>
      </c>
      <c r="O22" s="64">
        <f t="shared" ref="O22:O37" si="6">M22+TIME(0,5,0)</f>
        <v>0.46874999999999994</v>
      </c>
      <c r="P22" s="67" t="s">
        <v>13</v>
      </c>
      <c r="Q22" s="184"/>
    </row>
    <row r="23" spans="1:17" ht="27" customHeight="1" x14ac:dyDescent="0.4">
      <c r="B23" s="156"/>
      <c r="C23" s="61">
        <f t="shared" si="1"/>
        <v>0.46874999999999994</v>
      </c>
      <c r="D23" s="62" t="s">
        <v>1</v>
      </c>
      <c r="E23" s="63">
        <f t="shared" si="2"/>
        <v>0.47222222222222215</v>
      </c>
      <c r="F23" s="80" t="s">
        <v>13</v>
      </c>
      <c r="H23" s="61">
        <f t="shared" si="3"/>
        <v>0.46874999999999994</v>
      </c>
      <c r="I23" s="62" t="s">
        <v>1</v>
      </c>
      <c r="J23" s="63">
        <f t="shared" si="4"/>
        <v>0.47222222222222215</v>
      </c>
      <c r="K23" s="80" t="s">
        <v>13</v>
      </c>
      <c r="M23" s="61">
        <f t="shared" si="5"/>
        <v>0.46874999999999994</v>
      </c>
      <c r="N23" s="62" t="s">
        <v>1</v>
      </c>
      <c r="O23" s="64">
        <f t="shared" si="6"/>
        <v>0.47222222222222215</v>
      </c>
      <c r="P23" s="67" t="s">
        <v>13</v>
      </c>
      <c r="Q23" s="184"/>
    </row>
    <row r="24" spans="1:17" ht="27" customHeight="1" x14ac:dyDescent="0.4">
      <c r="B24" s="156"/>
      <c r="C24" s="61">
        <f t="shared" si="1"/>
        <v>0.47222222222222215</v>
      </c>
      <c r="D24" s="62" t="s">
        <v>1</v>
      </c>
      <c r="E24" s="63">
        <f t="shared" si="2"/>
        <v>0.47569444444444436</v>
      </c>
      <c r="F24" s="80" t="s">
        <v>13</v>
      </c>
      <c r="H24" s="61">
        <f t="shared" si="3"/>
        <v>0.47222222222222215</v>
      </c>
      <c r="I24" s="62" t="s">
        <v>1</v>
      </c>
      <c r="J24" s="63">
        <f t="shared" si="4"/>
        <v>0.47569444444444436</v>
      </c>
      <c r="K24" s="80" t="s">
        <v>13</v>
      </c>
      <c r="M24" s="61">
        <f t="shared" si="5"/>
        <v>0.47222222222222215</v>
      </c>
      <c r="N24" s="62" t="s">
        <v>1</v>
      </c>
      <c r="O24" s="64">
        <f t="shared" si="6"/>
        <v>0.47569444444444436</v>
      </c>
      <c r="P24" s="67" t="s">
        <v>13</v>
      </c>
      <c r="Q24" s="184"/>
    </row>
    <row r="25" spans="1:17" ht="27" customHeight="1" x14ac:dyDescent="0.4">
      <c r="B25" s="156"/>
      <c r="C25" s="61">
        <f t="shared" si="1"/>
        <v>0.47569444444444436</v>
      </c>
      <c r="D25" s="62" t="s">
        <v>1</v>
      </c>
      <c r="E25" s="63">
        <f t="shared" si="2"/>
        <v>0.47916666666666657</v>
      </c>
      <c r="F25" s="68"/>
      <c r="H25" s="61">
        <f t="shared" si="3"/>
        <v>0.47569444444444436</v>
      </c>
      <c r="I25" s="62" t="s">
        <v>1</v>
      </c>
      <c r="J25" s="63">
        <f t="shared" si="4"/>
        <v>0.47916666666666657</v>
      </c>
      <c r="K25" s="68"/>
      <c r="M25" s="61">
        <f t="shared" si="5"/>
        <v>0.47569444444444436</v>
      </c>
      <c r="N25" s="62" t="s">
        <v>1</v>
      </c>
      <c r="O25" s="64">
        <f t="shared" si="6"/>
        <v>0.47916666666666657</v>
      </c>
      <c r="P25" s="84"/>
      <c r="Q25" s="184"/>
    </row>
    <row r="26" spans="1:17" ht="27" customHeight="1" x14ac:dyDescent="0.4">
      <c r="B26" s="156"/>
      <c r="C26" s="61">
        <f t="shared" si="1"/>
        <v>0.47916666666666657</v>
      </c>
      <c r="D26" s="62" t="s">
        <v>1</v>
      </c>
      <c r="E26" s="63">
        <f t="shared" si="2"/>
        <v>0.48263888888888878</v>
      </c>
      <c r="F26" s="68"/>
      <c r="H26" s="61">
        <f t="shared" si="3"/>
        <v>0.47916666666666657</v>
      </c>
      <c r="I26" s="62" t="s">
        <v>1</v>
      </c>
      <c r="J26" s="63">
        <f t="shared" si="4"/>
        <v>0.48263888888888878</v>
      </c>
      <c r="K26" s="68"/>
      <c r="M26" s="61">
        <f t="shared" si="5"/>
        <v>0.47916666666666657</v>
      </c>
      <c r="N26" s="62" t="s">
        <v>1</v>
      </c>
      <c r="O26" s="64">
        <f t="shared" si="6"/>
        <v>0.48263888888888878</v>
      </c>
      <c r="P26" s="84"/>
      <c r="Q26" s="184"/>
    </row>
    <row r="27" spans="1:17" ht="27" customHeight="1" x14ac:dyDescent="0.4">
      <c r="B27" s="156"/>
      <c r="C27" s="61">
        <f t="shared" si="1"/>
        <v>0.48263888888888878</v>
      </c>
      <c r="D27" s="62" t="s">
        <v>1</v>
      </c>
      <c r="E27" s="63">
        <f t="shared" si="2"/>
        <v>0.48611111111111099</v>
      </c>
      <c r="F27" s="68"/>
      <c r="H27" s="61">
        <f t="shared" si="3"/>
        <v>0.48263888888888878</v>
      </c>
      <c r="I27" s="62" t="s">
        <v>1</v>
      </c>
      <c r="J27" s="63">
        <f t="shared" si="4"/>
        <v>0.48611111111111099</v>
      </c>
      <c r="K27" s="68"/>
      <c r="M27" s="61">
        <f t="shared" si="5"/>
        <v>0.48263888888888878</v>
      </c>
      <c r="N27" s="62" t="s">
        <v>1</v>
      </c>
      <c r="O27" s="64">
        <f t="shared" si="6"/>
        <v>0.48611111111111099</v>
      </c>
      <c r="P27" s="84"/>
      <c r="Q27" s="184"/>
    </row>
    <row r="28" spans="1:17" ht="27" customHeight="1" x14ac:dyDescent="0.4">
      <c r="B28" s="156"/>
      <c r="C28" s="61">
        <f t="shared" si="1"/>
        <v>0.48611111111111099</v>
      </c>
      <c r="D28" s="62" t="s">
        <v>1</v>
      </c>
      <c r="E28" s="63">
        <f t="shared" si="2"/>
        <v>0.4895833333333332</v>
      </c>
      <c r="F28" s="68"/>
      <c r="H28" s="61">
        <f t="shared" si="3"/>
        <v>0.48611111111111099</v>
      </c>
      <c r="I28" s="62" t="s">
        <v>1</v>
      </c>
      <c r="J28" s="63">
        <f t="shared" si="4"/>
        <v>0.4895833333333332</v>
      </c>
      <c r="K28" s="68"/>
      <c r="M28" s="61">
        <f t="shared" si="5"/>
        <v>0.48611111111111099</v>
      </c>
      <c r="N28" s="62" t="s">
        <v>1</v>
      </c>
      <c r="O28" s="64">
        <f t="shared" si="6"/>
        <v>0.4895833333333332</v>
      </c>
      <c r="P28" s="84"/>
      <c r="Q28" s="184"/>
    </row>
    <row r="29" spans="1:17" ht="27" customHeight="1" x14ac:dyDescent="0.4">
      <c r="B29" s="156"/>
      <c r="C29" s="61">
        <f t="shared" si="1"/>
        <v>0.4895833333333332</v>
      </c>
      <c r="D29" s="62" t="s">
        <v>1</v>
      </c>
      <c r="E29" s="63">
        <f t="shared" si="2"/>
        <v>0.49305555555555541</v>
      </c>
      <c r="F29" s="68"/>
      <c r="H29" s="61">
        <f t="shared" si="3"/>
        <v>0.4895833333333332</v>
      </c>
      <c r="I29" s="62" t="s">
        <v>1</v>
      </c>
      <c r="J29" s="63">
        <f t="shared" si="4"/>
        <v>0.49305555555555541</v>
      </c>
      <c r="K29" s="68"/>
      <c r="M29" s="61">
        <f t="shared" si="5"/>
        <v>0.4895833333333332</v>
      </c>
      <c r="N29" s="62" t="s">
        <v>1</v>
      </c>
      <c r="O29" s="64">
        <f t="shared" si="6"/>
        <v>0.49305555555555541</v>
      </c>
      <c r="P29" s="84"/>
      <c r="Q29" s="184"/>
    </row>
    <row r="30" spans="1:17" ht="27" customHeight="1" x14ac:dyDescent="0.4">
      <c r="B30" s="156"/>
      <c r="C30" s="61">
        <f t="shared" si="1"/>
        <v>0.49305555555555541</v>
      </c>
      <c r="D30" s="62" t="s">
        <v>1</v>
      </c>
      <c r="E30" s="63">
        <f t="shared" si="2"/>
        <v>0.49652777777777762</v>
      </c>
      <c r="F30" s="68"/>
      <c r="H30" s="61">
        <f t="shared" si="3"/>
        <v>0.49305555555555541</v>
      </c>
      <c r="I30" s="62" t="s">
        <v>1</v>
      </c>
      <c r="J30" s="63">
        <f t="shared" si="4"/>
        <v>0.49652777777777762</v>
      </c>
      <c r="K30" s="68"/>
      <c r="M30" s="61">
        <f t="shared" si="5"/>
        <v>0.49305555555555541</v>
      </c>
      <c r="N30" s="62" t="s">
        <v>1</v>
      </c>
      <c r="O30" s="64">
        <f t="shared" si="6"/>
        <v>0.49652777777777762</v>
      </c>
      <c r="P30" s="84"/>
      <c r="Q30" s="184"/>
    </row>
    <row r="31" spans="1:17" ht="27" customHeight="1" x14ac:dyDescent="0.4">
      <c r="B31" s="157"/>
      <c r="C31" s="69">
        <f t="shared" si="1"/>
        <v>0.49652777777777762</v>
      </c>
      <c r="D31" s="70" t="s">
        <v>1</v>
      </c>
      <c r="E31" s="71">
        <f t="shared" si="2"/>
        <v>0.49999999999999983</v>
      </c>
      <c r="F31" s="72"/>
      <c r="H31" s="69">
        <f t="shared" si="3"/>
        <v>0.49652777777777762</v>
      </c>
      <c r="I31" s="70" t="s">
        <v>1</v>
      </c>
      <c r="J31" s="71">
        <f t="shared" si="4"/>
        <v>0.49999999999999983</v>
      </c>
      <c r="K31" s="72"/>
      <c r="M31" s="69">
        <f t="shared" si="5"/>
        <v>0.49652777777777762</v>
      </c>
      <c r="N31" s="70" t="s">
        <v>1</v>
      </c>
      <c r="O31" s="73">
        <f t="shared" si="6"/>
        <v>0.49999999999999983</v>
      </c>
      <c r="P31" s="86"/>
      <c r="Q31" s="185"/>
    </row>
    <row r="32" spans="1:17" ht="27" customHeight="1" x14ac:dyDescent="0.4">
      <c r="B32" s="161" t="s">
        <v>59</v>
      </c>
      <c r="C32" s="75">
        <f t="shared" si="1"/>
        <v>0.49999999999999983</v>
      </c>
      <c r="D32" s="76" t="s">
        <v>1</v>
      </c>
      <c r="E32" s="77">
        <f t="shared" si="2"/>
        <v>0.5034722222222221</v>
      </c>
      <c r="F32" s="79">
        <v>1400</v>
      </c>
      <c r="H32" s="75">
        <f t="shared" si="3"/>
        <v>0.49999999999999983</v>
      </c>
      <c r="I32" s="76" t="s">
        <v>1</v>
      </c>
      <c r="J32" s="77">
        <f t="shared" si="4"/>
        <v>0.5034722222222221</v>
      </c>
      <c r="K32" s="79">
        <v>400</v>
      </c>
      <c r="M32" s="75">
        <f t="shared" si="5"/>
        <v>0.49999999999999983</v>
      </c>
      <c r="N32" s="76" t="s">
        <v>1</v>
      </c>
      <c r="O32" s="78">
        <f t="shared" si="6"/>
        <v>0.5034722222222221</v>
      </c>
      <c r="P32" s="60">
        <f t="shared" si="0"/>
        <v>1000</v>
      </c>
      <c r="Q32" s="79">
        <v>1000</v>
      </c>
    </row>
    <row r="33" spans="2:17" ht="27" customHeight="1" x14ac:dyDescent="0.4">
      <c r="B33" s="161"/>
      <c r="C33" s="61">
        <f t="shared" si="1"/>
        <v>0.5034722222222221</v>
      </c>
      <c r="D33" s="62" t="s">
        <v>1</v>
      </c>
      <c r="E33" s="63">
        <f t="shared" si="2"/>
        <v>0.50694444444444431</v>
      </c>
      <c r="F33" s="87">
        <v>1400</v>
      </c>
      <c r="H33" s="61">
        <f t="shared" si="3"/>
        <v>0.5034722222222221</v>
      </c>
      <c r="I33" s="62" t="s">
        <v>1</v>
      </c>
      <c r="J33" s="63">
        <f t="shared" si="4"/>
        <v>0.50694444444444431</v>
      </c>
      <c r="K33" s="87">
        <v>400</v>
      </c>
      <c r="M33" s="61">
        <f t="shared" si="5"/>
        <v>0.5034722222222221</v>
      </c>
      <c r="N33" s="62" t="s">
        <v>1</v>
      </c>
      <c r="O33" s="64">
        <f t="shared" si="6"/>
        <v>0.50694444444444431</v>
      </c>
      <c r="P33" s="65">
        <f t="shared" si="0"/>
        <v>1000</v>
      </c>
      <c r="Q33" s="87">
        <v>1000</v>
      </c>
    </row>
    <row r="34" spans="2:17" ht="27" customHeight="1" x14ac:dyDescent="0.4">
      <c r="B34" s="161"/>
      <c r="C34" s="61">
        <f t="shared" si="1"/>
        <v>0.50694444444444431</v>
      </c>
      <c r="D34" s="62" t="s">
        <v>1</v>
      </c>
      <c r="E34" s="63">
        <f t="shared" si="2"/>
        <v>0.51041666666666652</v>
      </c>
      <c r="F34" s="80" t="s">
        <v>13</v>
      </c>
      <c r="H34" s="61">
        <f t="shared" si="3"/>
        <v>0.50694444444444431</v>
      </c>
      <c r="I34" s="62" t="s">
        <v>1</v>
      </c>
      <c r="J34" s="63">
        <f t="shared" si="4"/>
        <v>0.51041666666666652</v>
      </c>
      <c r="K34" s="80" t="s">
        <v>13</v>
      </c>
      <c r="M34" s="61">
        <f t="shared" si="5"/>
        <v>0.50694444444444431</v>
      </c>
      <c r="N34" s="62" t="s">
        <v>1</v>
      </c>
      <c r="O34" s="64">
        <f t="shared" si="6"/>
        <v>0.51041666666666652</v>
      </c>
      <c r="P34" s="67" t="s">
        <v>13</v>
      </c>
      <c r="Q34" s="80" t="s">
        <v>13</v>
      </c>
    </row>
    <row r="35" spans="2:17" ht="27" customHeight="1" x14ac:dyDescent="0.4">
      <c r="B35" s="161"/>
      <c r="C35" s="61">
        <f t="shared" si="1"/>
        <v>0.51041666666666652</v>
      </c>
      <c r="D35" s="62" t="s">
        <v>1</v>
      </c>
      <c r="E35" s="63">
        <f t="shared" si="2"/>
        <v>0.51388888888888873</v>
      </c>
      <c r="F35" s="80" t="s">
        <v>13</v>
      </c>
      <c r="H35" s="61">
        <f t="shared" si="3"/>
        <v>0.51041666666666652</v>
      </c>
      <c r="I35" s="62" t="s">
        <v>1</v>
      </c>
      <c r="J35" s="63">
        <f t="shared" si="4"/>
        <v>0.51388888888888873</v>
      </c>
      <c r="K35" s="80" t="s">
        <v>13</v>
      </c>
      <c r="M35" s="61">
        <f t="shared" si="5"/>
        <v>0.51041666666666652</v>
      </c>
      <c r="N35" s="62" t="s">
        <v>1</v>
      </c>
      <c r="O35" s="64">
        <f t="shared" si="6"/>
        <v>0.51388888888888873</v>
      </c>
      <c r="P35" s="67" t="s">
        <v>13</v>
      </c>
      <c r="Q35" s="80" t="s">
        <v>13</v>
      </c>
    </row>
    <row r="36" spans="2:17" ht="27" customHeight="1" x14ac:dyDescent="0.4">
      <c r="B36" s="161"/>
      <c r="C36" s="61">
        <f t="shared" si="1"/>
        <v>0.51388888888888873</v>
      </c>
      <c r="D36" s="62" t="s">
        <v>1</v>
      </c>
      <c r="E36" s="63">
        <f t="shared" si="2"/>
        <v>0.51736111111111094</v>
      </c>
      <c r="F36" s="80" t="s">
        <v>13</v>
      </c>
      <c r="H36" s="61">
        <f t="shared" si="3"/>
        <v>0.51388888888888873</v>
      </c>
      <c r="I36" s="62" t="s">
        <v>1</v>
      </c>
      <c r="J36" s="63">
        <f t="shared" si="4"/>
        <v>0.51736111111111094</v>
      </c>
      <c r="K36" s="80" t="s">
        <v>13</v>
      </c>
      <c r="M36" s="61">
        <f t="shared" si="5"/>
        <v>0.51388888888888873</v>
      </c>
      <c r="N36" s="62" t="s">
        <v>1</v>
      </c>
      <c r="O36" s="64">
        <f t="shared" si="6"/>
        <v>0.51736111111111094</v>
      </c>
      <c r="P36" s="67" t="s">
        <v>13</v>
      </c>
      <c r="Q36" s="80" t="s">
        <v>13</v>
      </c>
    </row>
    <row r="37" spans="2:17" ht="27" customHeight="1" x14ac:dyDescent="0.4">
      <c r="B37" s="161"/>
      <c r="C37" s="69">
        <f t="shared" si="1"/>
        <v>0.51736111111111094</v>
      </c>
      <c r="D37" s="70" t="s">
        <v>1</v>
      </c>
      <c r="E37" s="71">
        <f t="shared" si="2"/>
        <v>0.52083333333333315</v>
      </c>
      <c r="F37" s="72"/>
      <c r="H37" s="69">
        <f t="shared" si="3"/>
        <v>0.51736111111111094</v>
      </c>
      <c r="I37" s="70" t="s">
        <v>1</v>
      </c>
      <c r="J37" s="71">
        <f t="shared" si="4"/>
        <v>0.52083333333333315</v>
      </c>
      <c r="K37" s="72"/>
      <c r="M37" s="69">
        <f t="shared" si="5"/>
        <v>0.51736111111111094</v>
      </c>
      <c r="N37" s="70" t="s">
        <v>1</v>
      </c>
      <c r="O37" s="73">
        <f t="shared" si="6"/>
        <v>0.52083333333333315</v>
      </c>
      <c r="P37" s="74"/>
      <c r="Q37" s="72"/>
    </row>
  </sheetData>
  <mergeCells count="21">
    <mergeCell ref="Q20:Q31"/>
    <mergeCell ref="B32:B37"/>
    <mergeCell ref="B12:D12"/>
    <mergeCell ref="E12:G12"/>
    <mergeCell ref="B19:E19"/>
    <mergeCell ref="H19:J19"/>
    <mergeCell ref="M19:O19"/>
    <mergeCell ref="B20:B31"/>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484C0-73C3-42DB-9528-148D5DFF86BA}">
  <dimension ref="B2:Q38"/>
  <sheetViews>
    <sheetView showGridLines="0" view="pageBreakPreview" zoomScale="70" zoomScaleNormal="85" zoomScaleSheetLayoutView="70" workbookViewId="0">
      <selection activeCell="W9" sqref="W9"/>
    </sheetView>
  </sheetViews>
  <sheetFormatPr defaultColWidth="8.625" defaultRowHeight="18.75" x14ac:dyDescent="0.4"/>
  <cols>
    <col min="1" max="1" width="2.25" style="22" customWidth="1"/>
    <col min="2" max="2" width="3.5" style="22" customWidth="1"/>
    <col min="3" max="4" width="8.625" style="22" customWidth="1"/>
    <col min="5" max="17" width="8.625" style="22"/>
    <col min="18" max="18" width="8.625" style="22" customWidth="1"/>
    <col min="19" max="16384" width="8.625" style="22"/>
  </cols>
  <sheetData>
    <row r="2" spans="2:7" x14ac:dyDescent="0.4">
      <c r="B2" s="22" t="s">
        <v>32</v>
      </c>
    </row>
    <row r="3" spans="2:7" ht="20.25" x14ac:dyDescent="0.4">
      <c r="B3" s="109" t="s">
        <v>64</v>
      </c>
    </row>
    <row r="5" spans="2:7" x14ac:dyDescent="0.4">
      <c r="B5" s="133" t="s">
        <v>0</v>
      </c>
      <c r="C5" s="134"/>
      <c r="D5" s="135"/>
      <c r="E5" s="136"/>
      <c r="F5" s="136"/>
      <c r="G5" s="136"/>
    </row>
    <row r="6" spans="2:7" x14ac:dyDescent="0.4">
      <c r="B6" s="133" t="s">
        <v>3</v>
      </c>
      <c r="C6" s="134"/>
      <c r="D6" s="135"/>
      <c r="E6" s="136"/>
      <c r="F6" s="136"/>
      <c r="G6" s="136"/>
    </row>
    <row r="7" spans="2:7" x14ac:dyDescent="0.4">
      <c r="B7" s="142" t="s">
        <v>22</v>
      </c>
      <c r="C7" s="143"/>
      <c r="D7" s="144"/>
      <c r="E7" s="136"/>
      <c r="F7" s="136"/>
      <c r="G7" s="136"/>
    </row>
    <row r="8" spans="2:7" x14ac:dyDescent="0.4">
      <c r="B8" s="142" t="s">
        <v>5</v>
      </c>
      <c r="C8" s="143"/>
      <c r="D8" s="144"/>
      <c r="E8" s="145"/>
      <c r="F8" s="146"/>
      <c r="G8" s="147"/>
    </row>
    <row r="9" spans="2:7" x14ac:dyDescent="0.4">
      <c r="B9" s="133" t="s">
        <v>7</v>
      </c>
      <c r="C9" s="134"/>
      <c r="D9" s="135"/>
      <c r="E9" s="127"/>
      <c r="F9" s="126" t="s">
        <v>1</v>
      </c>
      <c r="G9" s="21">
        <f>E9+TIME(1,30,0)</f>
        <v>6.25E-2</v>
      </c>
    </row>
    <row r="10" spans="2:7" x14ac:dyDescent="0.4">
      <c r="B10" s="133" t="s">
        <v>33</v>
      </c>
      <c r="C10" s="134"/>
      <c r="D10" s="135"/>
      <c r="E10" s="136"/>
      <c r="F10" s="136"/>
      <c r="G10" s="136"/>
    </row>
    <row r="11" spans="2:7" x14ac:dyDescent="0.4">
      <c r="B11" s="133" t="s">
        <v>34</v>
      </c>
      <c r="C11" s="134"/>
      <c r="D11" s="135"/>
      <c r="E11" s="136"/>
      <c r="F11" s="136"/>
      <c r="G11" s="136"/>
    </row>
    <row r="12" spans="2:7" x14ac:dyDescent="0.4">
      <c r="B12" s="140" t="s">
        <v>35</v>
      </c>
      <c r="C12" s="140"/>
      <c r="D12" s="140"/>
      <c r="E12" s="136"/>
      <c r="F12" s="136"/>
      <c r="G12" s="136"/>
    </row>
    <row r="13" spans="2:7" x14ac:dyDescent="0.4">
      <c r="B13" s="50" t="s">
        <v>9</v>
      </c>
      <c r="C13" s="51"/>
      <c r="D13" s="51"/>
      <c r="E13" s="81"/>
      <c r="F13" s="81"/>
      <c r="G13" s="81"/>
    </row>
    <row r="14" spans="2:7" x14ac:dyDescent="0.4">
      <c r="B14" s="22" t="s">
        <v>36</v>
      </c>
      <c r="C14" s="51"/>
      <c r="D14" s="51"/>
    </row>
    <row r="15" spans="2:7" x14ac:dyDescent="0.4">
      <c r="B15" s="33" t="s">
        <v>66</v>
      </c>
      <c r="C15" s="51"/>
      <c r="D15" s="51"/>
    </row>
    <row r="16" spans="2:7" x14ac:dyDescent="0.4">
      <c r="B16" s="33"/>
      <c r="C16" s="51"/>
      <c r="D16" s="51"/>
    </row>
    <row r="18" spans="2:17" x14ac:dyDescent="0.4">
      <c r="B18" s="22" t="s">
        <v>24</v>
      </c>
      <c r="H18" s="22" t="s">
        <v>25</v>
      </c>
      <c r="M18" s="22" t="s">
        <v>26</v>
      </c>
    </row>
    <row r="19" spans="2:17" ht="56.25" x14ac:dyDescent="0.4">
      <c r="B19" s="140" t="s">
        <v>2</v>
      </c>
      <c r="C19" s="140"/>
      <c r="D19" s="140"/>
      <c r="E19" s="140"/>
      <c r="F19" s="52" t="s">
        <v>27</v>
      </c>
      <c r="G19" s="51"/>
      <c r="H19" s="133" t="s">
        <v>2</v>
      </c>
      <c r="I19" s="134"/>
      <c r="J19" s="135"/>
      <c r="K19" s="52" t="s">
        <v>28</v>
      </c>
      <c r="L19" s="51"/>
      <c r="M19" s="133" t="s">
        <v>2</v>
      </c>
      <c r="N19" s="134"/>
      <c r="O19" s="135"/>
      <c r="P19" s="53" t="s">
        <v>29</v>
      </c>
      <c r="Q19" s="25" t="s">
        <v>30</v>
      </c>
    </row>
    <row r="20" spans="2:17" s="51" customFormat="1" ht="27" customHeight="1" x14ac:dyDescent="0.4">
      <c r="B20" s="199" t="s">
        <v>8</v>
      </c>
      <c r="C20" s="54">
        <f>E9</f>
        <v>0</v>
      </c>
      <c r="D20" s="55" t="s">
        <v>1</v>
      </c>
      <c r="E20" s="56">
        <f>C20+TIME(0,5,0)</f>
        <v>3.472222222222222E-3</v>
      </c>
      <c r="F20" s="57"/>
      <c r="G20" s="58"/>
      <c r="H20" s="54">
        <f>C20</f>
        <v>0</v>
      </c>
      <c r="I20" s="55" t="s">
        <v>1</v>
      </c>
      <c r="J20" s="56">
        <f>H20+TIME(0,5,0)</f>
        <v>3.472222222222222E-3</v>
      </c>
      <c r="K20" s="57"/>
      <c r="L20" s="58"/>
      <c r="M20" s="54">
        <f>H20</f>
        <v>0</v>
      </c>
      <c r="N20" s="55" t="s">
        <v>1</v>
      </c>
      <c r="O20" s="59">
        <f>M20+TIME(0,5,0)</f>
        <v>3.472222222222222E-3</v>
      </c>
      <c r="P20" s="82">
        <f>F20-K20</f>
        <v>0</v>
      </c>
      <c r="Q20" s="183" t="s">
        <v>11</v>
      </c>
    </row>
    <row r="21" spans="2:17" s="51" customFormat="1" ht="27" customHeight="1" x14ac:dyDescent="0.4">
      <c r="B21" s="156"/>
      <c r="C21" s="61">
        <f>E20</f>
        <v>3.472222222222222E-3</v>
      </c>
      <c r="D21" s="62" t="s">
        <v>1</v>
      </c>
      <c r="E21" s="63">
        <f>C21+TIME(0,5,0)</f>
        <v>6.9444444444444441E-3</v>
      </c>
      <c r="F21" s="83"/>
      <c r="H21" s="61">
        <f>J20</f>
        <v>3.472222222222222E-3</v>
      </c>
      <c r="I21" s="62" t="s">
        <v>1</v>
      </c>
      <c r="J21" s="63">
        <f>H21+TIME(0,5,0)</f>
        <v>6.9444444444444441E-3</v>
      </c>
      <c r="K21" s="83"/>
      <c r="M21" s="61">
        <f>O20</f>
        <v>3.472222222222222E-3</v>
      </c>
      <c r="N21" s="62" t="s">
        <v>1</v>
      </c>
      <c r="O21" s="64">
        <f>M21+TIME(0,5,0)</f>
        <v>6.9444444444444441E-3</v>
      </c>
      <c r="P21" s="84">
        <f t="shared" ref="P21:P37" si="0">F21-K21</f>
        <v>0</v>
      </c>
      <c r="Q21" s="184"/>
    </row>
    <row r="22" spans="2:17" s="51" customFormat="1" ht="27" customHeight="1" x14ac:dyDescent="0.4">
      <c r="B22" s="156"/>
      <c r="C22" s="61">
        <f t="shared" ref="C22:C37" si="1">E21</f>
        <v>6.9444444444444441E-3</v>
      </c>
      <c r="D22" s="62" t="s">
        <v>1</v>
      </c>
      <c r="E22" s="63">
        <f t="shared" ref="E22:E37" si="2">C22+TIME(0,5,0)</f>
        <v>1.0416666666666666E-2</v>
      </c>
      <c r="F22" s="66"/>
      <c r="G22" s="58"/>
      <c r="H22" s="61">
        <f t="shared" ref="H22:H37" si="3">J21</f>
        <v>6.9444444444444441E-3</v>
      </c>
      <c r="I22" s="62" t="s">
        <v>1</v>
      </c>
      <c r="J22" s="63">
        <f t="shared" ref="J22:J37" si="4">H22+TIME(0,5,0)</f>
        <v>1.0416666666666666E-2</v>
      </c>
      <c r="K22" s="66"/>
      <c r="L22" s="58"/>
      <c r="M22" s="61">
        <f t="shared" ref="M22:M37" si="5">O21</f>
        <v>6.9444444444444441E-3</v>
      </c>
      <c r="N22" s="62" t="s">
        <v>1</v>
      </c>
      <c r="O22" s="64">
        <f t="shared" ref="O22:O37" si="6">M22+TIME(0,5,0)</f>
        <v>1.0416666666666666E-2</v>
      </c>
      <c r="P22" s="85">
        <f t="shared" si="0"/>
        <v>0</v>
      </c>
      <c r="Q22" s="184"/>
    </row>
    <row r="23" spans="2:17" ht="27" customHeight="1" x14ac:dyDescent="0.4">
      <c r="B23" s="156"/>
      <c r="C23" s="61">
        <f t="shared" si="1"/>
        <v>1.0416666666666666E-2</v>
      </c>
      <c r="D23" s="62" t="s">
        <v>1</v>
      </c>
      <c r="E23" s="63">
        <f t="shared" si="2"/>
        <v>1.3888888888888888E-2</v>
      </c>
      <c r="F23" s="66"/>
      <c r="H23" s="61">
        <f t="shared" si="3"/>
        <v>1.0416666666666666E-2</v>
      </c>
      <c r="I23" s="62" t="s">
        <v>1</v>
      </c>
      <c r="J23" s="63">
        <f t="shared" si="4"/>
        <v>1.3888888888888888E-2</v>
      </c>
      <c r="K23" s="66"/>
      <c r="M23" s="61">
        <f t="shared" si="5"/>
        <v>1.0416666666666666E-2</v>
      </c>
      <c r="N23" s="62" t="s">
        <v>1</v>
      </c>
      <c r="O23" s="64">
        <f t="shared" si="6"/>
        <v>1.3888888888888888E-2</v>
      </c>
      <c r="P23" s="85">
        <f t="shared" si="0"/>
        <v>0</v>
      </c>
      <c r="Q23" s="184"/>
    </row>
    <row r="24" spans="2:17" ht="27" customHeight="1" x14ac:dyDescent="0.4">
      <c r="B24" s="156"/>
      <c r="C24" s="61">
        <f t="shared" si="1"/>
        <v>1.3888888888888888E-2</v>
      </c>
      <c r="D24" s="62" t="s">
        <v>1</v>
      </c>
      <c r="E24" s="63">
        <f t="shared" si="2"/>
        <v>1.7361111111111112E-2</v>
      </c>
      <c r="F24" s="66"/>
      <c r="H24" s="61">
        <f t="shared" si="3"/>
        <v>1.3888888888888888E-2</v>
      </c>
      <c r="I24" s="62" t="s">
        <v>1</v>
      </c>
      <c r="J24" s="63">
        <f t="shared" si="4"/>
        <v>1.7361111111111112E-2</v>
      </c>
      <c r="K24" s="66"/>
      <c r="M24" s="61">
        <f t="shared" si="5"/>
        <v>1.3888888888888888E-2</v>
      </c>
      <c r="N24" s="62" t="s">
        <v>1</v>
      </c>
      <c r="O24" s="64">
        <f t="shared" si="6"/>
        <v>1.7361111111111112E-2</v>
      </c>
      <c r="P24" s="85">
        <f t="shared" si="0"/>
        <v>0</v>
      </c>
      <c r="Q24" s="184"/>
    </row>
    <row r="25" spans="2:17" ht="27" customHeight="1" x14ac:dyDescent="0.4">
      <c r="B25" s="156"/>
      <c r="C25" s="61">
        <f t="shared" si="1"/>
        <v>1.7361111111111112E-2</v>
      </c>
      <c r="D25" s="62" t="s">
        <v>1</v>
      </c>
      <c r="E25" s="63">
        <f t="shared" si="2"/>
        <v>2.0833333333333336E-2</v>
      </c>
      <c r="F25" s="68"/>
      <c r="H25" s="61">
        <f t="shared" si="3"/>
        <v>1.7361111111111112E-2</v>
      </c>
      <c r="I25" s="62" t="s">
        <v>1</v>
      </c>
      <c r="J25" s="63">
        <f t="shared" si="4"/>
        <v>2.0833333333333336E-2</v>
      </c>
      <c r="K25" s="68"/>
      <c r="M25" s="61">
        <f t="shared" si="5"/>
        <v>1.7361111111111112E-2</v>
      </c>
      <c r="N25" s="62" t="s">
        <v>1</v>
      </c>
      <c r="O25" s="64">
        <f t="shared" si="6"/>
        <v>2.0833333333333336E-2</v>
      </c>
      <c r="P25" s="84">
        <f t="shared" si="0"/>
        <v>0</v>
      </c>
      <c r="Q25" s="184"/>
    </row>
    <row r="26" spans="2:17" ht="27" customHeight="1" x14ac:dyDescent="0.4">
      <c r="B26" s="156"/>
      <c r="C26" s="61">
        <f t="shared" si="1"/>
        <v>2.0833333333333336E-2</v>
      </c>
      <c r="D26" s="62" t="s">
        <v>1</v>
      </c>
      <c r="E26" s="63">
        <f t="shared" si="2"/>
        <v>2.4305555555555559E-2</v>
      </c>
      <c r="F26" s="68"/>
      <c r="H26" s="61">
        <f t="shared" si="3"/>
        <v>2.0833333333333336E-2</v>
      </c>
      <c r="I26" s="62" t="s">
        <v>1</v>
      </c>
      <c r="J26" s="63">
        <f t="shared" si="4"/>
        <v>2.4305555555555559E-2</v>
      </c>
      <c r="K26" s="68"/>
      <c r="M26" s="61">
        <f t="shared" si="5"/>
        <v>2.0833333333333336E-2</v>
      </c>
      <c r="N26" s="62" t="s">
        <v>1</v>
      </c>
      <c r="O26" s="64">
        <f t="shared" si="6"/>
        <v>2.4305555555555559E-2</v>
      </c>
      <c r="P26" s="84">
        <f t="shared" si="0"/>
        <v>0</v>
      </c>
      <c r="Q26" s="184"/>
    </row>
    <row r="27" spans="2:17" ht="27" customHeight="1" x14ac:dyDescent="0.4">
      <c r="B27" s="156"/>
      <c r="C27" s="61">
        <f t="shared" si="1"/>
        <v>2.4305555555555559E-2</v>
      </c>
      <c r="D27" s="62" t="s">
        <v>1</v>
      </c>
      <c r="E27" s="63">
        <f t="shared" si="2"/>
        <v>2.7777777777777783E-2</v>
      </c>
      <c r="F27" s="68"/>
      <c r="H27" s="61">
        <f t="shared" si="3"/>
        <v>2.4305555555555559E-2</v>
      </c>
      <c r="I27" s="62" t="s">
        <v>1</v>
      </c>
      <c r="J27" s="63">
        <f t="shared" si="4"/>
        <v>2.7777777777777783E-2</v>
      </c>
      <c r="K27" s="68"/>
      <c r="M27" s="61">
        <f t="shared" si="5"/>
        <v>2.4305555555555559E-2</v>
      </c>
      <c r="N27" s="62" t="s">
        <v>1</v>
      </c>
      <c r="O27" s="64">
        <f t="shared" si="6"/>
        <v>2.7777777777777783E-2</v>
      </c>
      <c r="P27" s="84">
        <f t="shared" si="0"/>
        <v>0</v>
      </c>
      <c r="Q27" s="184"/>
    </row>
    <row r="28" spans="2:17" ht="27" customHeight="1" x14ac:dyDescent="0.4">
      <c r="B28" s="156"/>
      <c r="C28" s="61">
        <f t="shared" si="1"/>
        <v>2.7777777777777783E-2</v>
      </c>
      <c r="D28" s="62" t="s">
        <v>1</v>
      </c>
      <c r="E28" s="63">
        <f t="shared" si="2"/>
        <v>3.1250000000000007E-2</v>
      </c>
      <c r="F28" s="68"/>
      <c r="H28" s="61">
        <f t="shared" si="3"/>
        <v>2.7777777777777783E-2</v>
      </c>
      <c r="I28" s="62" t="s">
        <v>1</v>
      </c>
      <c r="J28" s="63">
        <f t="shared" si="4"/>
        <v>3.1250000000000007E-2</v>
      </c>
      <c r="K28" s="68"/>
      <c r="M28" s="61">
        <f t="shared" si="5"/>
        <v>2.7777777777777783E-2</v>
      </c>
      <c r="N28" s="62" t="s">
        <v>1</v>
      </c>
      <c r="O28" s="64">
        <f t="shared" si="6"/>
        <v>3.1250000000000007E-2</v>
      </c>
      <c r="P28" s="84">
        <f t="shared" si="0"/>
        <v>0</v>
      </c>
      <c r="Q28" s="184"/>
    </row>
    <row r="29" spans="2:17" ht="27" customHeight="1" x14ac:dyDescent="0.4">
      <c r="B29" s="156"/>
      <c r="C29" s="61">
        <f t="shared" si="1"/>
        <v>3.1250000000000007E-2</v>
      </c>
      <c r="D29" s="62" t="s">
        <v>1</v>
      </c>
      <c r="E29" s="63">
        <f t="shared" si="2"/>
        <v>3.4722222222222231E-2</v>
      </c>
      <c r="F29" s="68"/>
      <c r="H29" s="61">
        <f t="shared" si="3"/>
        <v>3.1250000000000007E-2</v>
      </c>
      <c r="I29" s="62" t="s">
        <v>1</v>
      </c>
      <c r="J29" s="63">
        <f t="shared" si="4"/>
        <v>3.4722222222222231E-2</v>
      </c>
      <c r="K29" s="68"/>
      <c r="M29" s="61">
        <f t="shared" si="5"/>
        <v>3.1250000000000007E-2</v>
      </c>
      <c r="N29" s="62" t="s">
        <v>1</v>
      </c>
      <c r="O29" s="64">
        <f t="shared" si="6"/>
        <v>3.4722222222222231E-2</v>
      </c>
      <c r="P29" s="84">
        <f t="shared" si="0"/>
        <v>0</v>
      </c>
      <c r="Q29" s="184"/>
    </row>
    <row r="30" spans="2:17" ht="27" customHeight="1" x14ac:dyDescent="0.4">
      <c r="B30" s="156"/>
      <c r="C30" s="61">
        <f t="shared" si="1"/>
        <v>3.4722222222222231E-2</v>
      </c>
      <c r="D30" s="62" t="s">
        <v>1</v>
      </c>
      <c r="E30" s="63">
        <f t="shared" si="2"/>
        <v>3.8194444444444454E-2</v>
      </c>
      <c r="F30" s="68"/>
      <c r="H30" s="61">
        <f t="shared" si="3"/>
        <v>3.4722222222222231E-2</v>
      </c>
      <c r="I30" s="62" t="s">
        <v>1</v>
      </c>
      <c r="J30" s="63">
        <f t="shared" si="4"/>
        <v>3.8194444444444454E-2</v>
      </c>
      <c r="K30" s="68"/>
      <c r="M30" s="61">
        <f t="shared" si="5"/>
        <v>3.4722222222222231E-2</v>
      </c>
      <c r="N30" s="62" t="s">
        <v>1</v>
      </c>
      <c r="O30" s="64">
        <f t="shared" si="6"/>
        <v>3.8194444444444454E-2</v>
      </c>
      <c r="P30" s="84">
        <f t="shared" si="0"/>
        <v>0</v>
      </c>
      <c r="Q30" s="184"/>
    </row>
    <row r="31" spans="2:17" ht="27" customHeight="1" x14ac:dyDescent="0.4">
      <c r="B31" s="157"/>
      <c r="C31" s="69">
        <f t="shared" si="1"/>
        <v>3.8194444444444454E-2</v>
      </c>
      <c r="D31" s="70" t="s">
        <v>1</v>
      </c>
      <c r="E31" s="71">
        <f t="shared" si="2"/>
        <v>4.1666666666666678E-2</v>
      </c>
      <c r="F31" s="72"/>
      <c r="H31" s="69">
        <f t="shared" si="3"/>
        <v>3.8194444444444454E-2</v>
      </c>
      <c r="I31" s="70" t="s">
        <v>1</v>
      </c>
      <c r="J31" s="71">
        <f t="shared" si="4"/>
        <v>4.1666666666666678E-2</v>
      </c>
      <c r="K31" s="72"/>
      <c r="M31" s="69">
        <f t="shared" si="5"/>
        <v>3.8194444444444454E-2</v>
      </c>
      <c r="N31" s="70" t="s">
        <v>1</v>
      </c>
      <c r="O31" s="73">
        <f t="shared" si="6"/>
        <v>4.1666666666666678E-2</v>
      </c>
      <c r="P31" s="86">
        <f t="shared" si="0"/>
        <v>0</v>
      </c>
      <c r="Q31" s="185"/>
    </row>
    <row r="32" spans="2:17" ht="27" customHeight="1" x14ac:dyDescent="0.4">
      <c r="B32" s="161" t="s">
        <v>59</v>
      </c>
      <c r="C32" s="75">
        <f t="shared" si="1"/>
        <v>4.1666666666666678E-2</v>
      </c>
      <c r="D32" s="76" t="s">
        <v>1</v>
      </c>
      <c r="E32" s="77">
        <f t="shared" si="2"/>
        <v>4.5138888888888902E-2</v>
      </c>
      <c r="F32" s="57"/>
      <c r="H32" s="75">
        <f t="shared" si="3"/>
        <v>4.1666666666666678E-2</v>
      </c>
      <c r="I32" s="76" t="s">
        <v>1</v>
      </c>
      <c r="J32" s="77">
        <f t="shared" si="4"/>
        <v>4.5138888888888902E-2</v>
      </c>
      <c r="K32" s="57"/>
      <c r="M32" s="75">
        <f t="shared" si="5"/>
        <v>4.1666666666666678E-2</v>
      </c>
      <c r="N32" s="76" t="s">
        <v>1</v>
      </c>
      <c r="O32" s="78">
        <f t="shared" si="6"/>
        <v>4.5138888888888902E-2</v>
      </c>
      <c r="P32" s="60">
        <f t="shared" si="0"/>
        <v>0</v>
      </c>
      <c r="Q32" s="57"/>
    </row>
    <row r="33" spans="2:17" ht="27" customHeight="1" x14ac:dyDescent="0.4">
      <c r="B33" s="161"/>
      <c r="C33" s="61">
        <f t="shared" si="1"/>
        <v>4.5138888888888902E-2</v>
      </c>
      <c r="D33" s="62" t="s">
        <v>1</v>
      </c>
      <c r="E33" s="63">
        <f t="shared" si="2"/>
        <v>4.8611111111111126E-2</v>
      </c>
      <c r="F33" s="83"/>
      <c r="H33" s="61">
        <f t="shared" si="3"/>
        <v>4.5138888888888902E-2</v>
      </c>
      <c r="I33" s="62" t="s">
        <v>1</v>
      </c>
      <c r="J33" s="63">
        <f t="shared" si="4"/>
        <v>4.8611111111111126E-2</v>
      </c>
      <c r="K33" s="83"/>
      <c r="M33" s="61">
        <f t="shared" si="5"/>
        <v>4.5138888888888902E-2</v>
      </c>
      <c r="N33" s="62" t="s">
        <v>1</v>
      </c>
      <c r="O33" s="64">
        <f t="shared" si="6"/>
        <v>4.8611111111111126E-2</v>
      </c>
      <c r="P33" s="65">
        <f t="shared" si="0"/>
        <v>0</v>
      </c>
      <c r="Q33" s="83"/>
    </row>
    <row r="34" spans="2:17" ht="27" customHeight="1" x14ac:dyDescent="0.4">
      <c r="B34" s="161"/>
      <c r="C34" s="61">
        <f t="shared" si="1"/>
        <v>4.8611111111111126E-2</v>
      </c>
      <c r="D34" s="62" t="s">
        <v>1</v>
      </c>
      <c r="E34" s="63">
        <f t="shared" si="2"/>
        <v>5.208333333333335E-2</v>
      </c>
      <c r="F34" s="66"/>
      <c r="H34" s="61">
        <f t="shared" si="3"/>
        <v>4.8611111111111126E-2</v>
      </c>
      <c r="I34" s="62" t="s">
        <v>1</v>
      </c>
      <c r="J34" s="63">
        <f t="shared" si="4"/>
        <v>5.208333333333335E-2</v>
      </c>
      <c r="K34" s="66"/>
      <c r="M34" s="61">
        <f t="shared" si="5"/>
        <v>4.8611111111111126E-2</v>
      </c>
      <c r="N34" s="62" t="s">
        <v>1</v>
      </c>
      <c r="O34" s="64">
        <f t="shared" si="6"/>
        <v>5.208333333333335E-2</v>
      </c>
      <c r="P34" s="67">
        <f t="shared" si="0"/>
        <v>0</v>
      </c>
      <c r="Q34" s="66"/>
    </row>
    <row r="35" spans="2:17" ht="27" customHeight="1" x14ac:dyDescent="0.4">
      <c r="B35" s="161"/>
      <c r="C35" s="61">
        <f t="shared" si="1"/>
        <v>5.208333333333335E-2</v>
      </c>
      <c r="D35" s="62" t="s">
        <v>1</v>
      </c>
      <c r="E35" s="63">
        <f t="shared" si="2"/>
        <v>5.5555555555555573E-2</v>
      </c>
      <c r="F35" s="66"/>
      <c r="H35" s="61">
        <f t="shared" si="3"/>
        <v>5.208333333333335E-2</v>
      </c>
      <c r="I35" s="62" t="s">
        <v>1</v>
      </c>
      <c r="J35" s="63">
        <f t="shared" si="4"/>
        <v>5.5555555555555573E-2</v>
      </c>
      <c r="K35" s="66"/>
      <c r="M35" s="61">
        <f t="shared" si="5"/>
        <v>5.208333333333335E-2</v>
      </c>
      <c r="N35" s="62" t="s">
        <v>1</v>
      </c>
      <c r="O35" s="64">
        <f t="shared" si="6"/>
        <v>5.5555555555555573E-2</v>
      </c>
      <c r="P35" s="67">
        <f t="shared" si="0"/>
        <v>0</v>
      </c>
      <c r="Q35" s="66"/>
    </row>
    <row r="36" spans="2:17" ht="27" customHeight="1" x14ac:dyDescent="0.4">
      <c r="B36" s="161"/>
      <c r="C36" s="61">
        <f t="shared" si="1"/>
        <v>5.5555555555555573E-2</v>
      </c>
      <c r="D36" s="62" t="s">
        <v>1</v>
      </c>
      <c r="E36" s="63">
        <f t="shared" si="2"/>
        <v>5.9027777777777797E-2</v>
      </c>
      <c r="F36" s="66"/>
      <c r="H36" s="61">
        <f t="shared" si="3"/>
        <v>5.5555555555555573E-2</v>
      </c>
      <c r="I36" s="62" t="s">
        <v>1</v>
      </c>
      <c r="J36" s="63">
        <f t="shared" si="4"/>
        <v>5.9027777777777797E-2</v>
      </c>
      <c r="K36" s="66"/>
      <c r="M36" s="61">
        <f t="shared" si="5"/>
        <v>5.5555555555555573E-2</v>
      </c>
      <c r="N36" s="62" t="s">
        <v>1</v>
      </c>
      <c r="O36" s="64">
        <f t="shared" si="6"/>
        <v>5.9027777777777797E-2</v>
      </c>
      <c r="P36" s="67">
        <f t="shared" si="0"/>
        <v>0</v>
      </c>
      <c r="Q36" s="66"/>
    </row>
    <row r="37" spans="2:17" ht="27" customHeight="1" x14ac:dyDescent="0.4">
      <c r="B37" s="161"/>
      <c r="C37" s="69">
        <f t="shared" si="1"/>
        <v>5.9027777777777797E-2</v>
      </c>
      <c r="D37" s="70" t="s">
        <v>1</v>
      </c>
      <c r="E37" s="71">
        <f t="shared" si="2"/>
        <v>6.2500000000000014E-2</v>
      </c>
      <c r="F37" s="72"/>
      <c r="H37" s="69">
        <f t="shared" si="3"/>
        <v>5.9027777777777797E-2</v>
      </c>
      <c r="I37" s="70" t="s">
        <v>1</v>
      </c>
      <c r="J37" s="71">
        <f t="shared" si="4"/>
        <v>6.2500000000000014E-2</v>
      </c>
      <c r="K37" s="72"/>
      <c r="M37" s="69">
        <f t="shared" si="5"/>
        <v>5.9027777777777797E-2</v>
      </c>
      <c r="N37" s="70" t="s">
        <v>1</v>
      </c>
      <c r="O37" s="73">
        <f t="shared" si="6"/>
        <v>6.2500000000000014E-2</v>
      </c>
      <c r="P37" s="74">
        <f t="shared" si="0"/>
        <v>0</v>
      </c>
      <c r="Q37" s="72"/>
    </row>
    <row r="38" spans="2:17" x14ac:dyDescent="0.4">
      <c r="C38" s="58"/>
      <c r="D38" s="51"/>
      <c r="E38" s="58"/>
    </row>
  </sheetData>
  <mergeCells count="21">
    <mergeCell ref="Q20:Q31"/>
    <mergeCell ref="B32:B37"/>
    <mergeCell ref="B12:D12"/>
    <mergeCell ref="E12:G12"/>
    <mergeCell ref="B19:E19"/>
    <mergeCell ref="H19:J19"/>
    <mergeCell ref="M19:O19"/>
    <mergeCell ref="B20:B31"/>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70866141732283472" right="0.70866141732283472" top="0.74803149606299213" bottom="0.74803149606299213" header="0.31496062992125984" footer="0.31496062992125984"/>
  <pageSetup paperSize="9" scale="55" orientation="portrait" r:id="rId1"/>
  <drawing r:id="rId2"/>
</worksheet>
</file>

<file path=docMetadata/LabelInfo.xml><?xml version="1.0" encoding="utf-8"?>
<clbl:labelList xmlns:clbl="http://schemas.microsoft.com/office/2020/mipLabelMetadata">
  <clbl:label id="{b7a5e434-9952-4a1d-ba87-f4916607aa8b}" enabled="1" method="Privileged" siteId="{686e4335-cd01-40c0-81ec-d69706fcb76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【必須】ネガポジリスト・パターン単位</vt:lpstr>
      <vt:lpstr>【必須】ネガポジリスト・パターン単位_記載例</vt:lpstr>
      <vt:lpstr>【任意】発電リソース単位 (発電機Ａ)</vt:lpstr>
      <vt:lpstr>【任意】発電リソース単位 (発電機Ａ)_記載例</vt:lpstr>
      <vt:lpstr>【任意】発電リソース単位 (発電機Ｂ)</vt:lpstr>
      <vt:lpstr>【任意】発電リソース単位 (発電機Ｂ)_記載例</vt:lpstr>
      <vt:lpstr>【任意】需要リソース単位（需要家A）</vt:lpstr>
      <vt:lpstr>【任意】需要リソース単位（需要家A）_記載例</vt:lpstr>
      <vt:lpstr>【任意】需要リソース単位（需要家B）</vt:lpstr>
      <vt:lpstr>【任意】需要リソース単位（需要家B）_記載例</vt:lpstr>
      <vt:lpstr>【任意】ネガポジリソース単位</vt:lpstr>
      <vt:lpstr>【任意】ネガポジリソース単位_記載例</vt:lpstr>
      <vt:lpstr>【任意】ネガポジリソース単位!Print_Area</vt:lpstr>
      <vt:lpstr>【任意】ネガポジリソース単位_記載例!Print_Area</vt:lpstr>
      <vt:lpstr>'【任意】需要リソース単位（需要家A）'!Print_Area</vt:lpstr>
      <vt:lpstr>'【任意】需要リソース単位（需要家A）_記載例'!Print_Area</vt:lpstr>
      <vt:lpstr>'【任意】需要リソース単位（需要家B）'!Print_Area</vt:lpstr>
      <vt:lpstr>'【任意】需要リソース単位（需要家B）_記載例'!Print_Area</vt:lpstr>
      <vt:lpstr>'【任意】発電リソース単位 (発電機Ａ)'!Print_Area</vt:lpstr>
      <vt:lpstr>'【任意】発電リソース単位 (発電機Ａ)_記載例'!Print_Area</vt:lpstr>
      <vt:lpstr>'【任意】発電リソース単位 (発電機Ｂ)'!Print_Area</vt:lpstr>
      <vt:lpstr>'【任意】発電リソース単位 (発電機Ｂ)_記載例'!Print_Area</vt:lpstr>
      <vt:lpstr>【必須】ネガポジリスト・パターン単位!Print_Area</vt:lpstr>
      <vt:lpstr>【必須】ネガポジリスト・パターン単位_記載例!Print_Area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2021-01-22T08:18:00Z</dcterms:created>
  <dcterms:modified xsi:type="dcterms:W3CDTF">2026-02-27T12:15:12Z</dcterms:modified>
</cp:coreProperties>
</file>