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66925"/>
  <xr:revisionPtr revIDLastSave="0" documentId="13_ncr:1_{5B51289A-502F-43D4-B00C-336DA4A43399}" xr6:coauthVersionLast="47" xr6:coauthVersionMax="47" xr10:uidLastSave="{00000000-0000-0000-0000-000000000000}"/>
  <bookViews>
    <workbookView xWindow="-108" yWindow="-108" windowWidth="23256" windowHeight="13896" tabRatio="904" xr2:uid="{00000000-000D-0000-FFFF-FFFF00000000}"/>
  </bookViews>
  <sheets>
    <sheet name="単独発電機単位" sheetId="8" r:id="rId1"/>
    <sheet name="単独発電機単位_記載例①" sheetId="9" r:id="rId2"/>
    <sheet name="単独発電機単位_記載例②" sheetId="10" r:id="rId3"/>
  </sheets>
  <definedNames>
    <definedName name="_xlnm.Print_Area" localSheetId="0">単独発電機単位!$A$1:$T$41</definedName>
    <definedName name="_xlnm.Print_Area" localSheetId="1">単独発電機単位_記載例①!$A$1:$T$41</definedName>
    <definedName name="_xlnm.Print_Area" localSheetId="2">単独発電機単位_記載例②!$A$1:$T$41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22" i="8" l="1"/>
  <c r="Q22" i="9"/>
  <c r="Q22" i="10"/>
  <c r="C22" i="10"/>
  <c r="E22" i="10" s="1"/>
  <c r="C23" i="10" s="1"/>
  <c r="E23" i="10" s="1"/>
  <c r="C24" i="10" s="1"/>
  <c r="E24" i="10" s="1"/>
  <c r="C25" i="10" s="1"/>
  <c r="E25" i="10" s="1"/>
  <c r="C26" i="10" s="1"/>
  <c r="E26" i="10" s="1"/>
  <c r="C27" i="10" s="1"/>
  <c r="E27" i="10" s="1"/>
  <c r="C28" i="10" s="1"/>
  <c r="E28" i="10" s="1"/>
  <c r="C29" i="10" s="1"/>
  <c r="E29" i="10" s="1"/>
  <c r="C30" i="10" s="1"/>
  <c r="E30" i="10" s="1"/>
  <c r="C31" i="10" s="1"/>
  <c r="E31" i="10" s="1"/>
  <c r="C32" i="10" s="1"/>
  <c r="E32" i="10" s="1"/>
  <c r="C33" i="10" s="1"/>
  <c r="E33" i="10" s="1"/>
  <c r="C34" i="10" s="1"/>
  <c r="E34" i="10" s="1"/>
  <c r="C35" i="10" s="1"/>
  <c r="E35" i="10" s="1"/>
  <c r="C36" i="10" s="1"/>
  <c r="E36" i="10" s="1"/>
  <c r="C37" i="10" s="1"/>
  <c r="E37" i="10" s="1"/>
  <c r="C38" i="10" s="1"/>
  <c r="E38" i="10" s="1"/>
  <c r="C39" i="10" s="1"/>
  <c r="E39" i="10" s="1"/>
  <c r="C40" i="10" s="1"/>
  <c r="E40" i="10" s="1"/>
  <c r="C23" i="9"/>
  <c r="E23" i="9" s="1"/>
  <c r="C24" i="9" s="1"/>
  <c r="E24" i="9" s="1"/>
  <c r="C25" i="9" s="1"/>
  <c r="E25" i="9" s="1"/>
  <c r="C26" i="9" s="1"/>
  <c r="E26" i="9" s="1"/>
  <c r="C27" i="9" s="1"/>
  <c r="E27" i="9" s="1"/>
  <c r="C28" i="9" s="1"/>
  <c r="E28" i="9" s="1"/>
  <c r="C29" i="9" s="1"/>
  <c r="E29" i="9" s="1"/>
  <c r="C30" i="9" s="1"/>
  <c r="E30" i="9" s="1"/>
  <c r="C31" i="9" s="1"/>
  <c r="E31" i="9" s="1"/>
  <c r="C32" i="9" s="1"/>
  <c r="E32" i="9" s="1"/>
  <c r="C33" i="9" s="1"/>
  <c r="E33" i="9" s="1"/>
  <c r="C34" i="9" s="1"/>
  <c r="E34" i="9" s="1"/>
  <c r="C35" i="9" s="1"/>
  <c r="E35" i="9" s="1"/>
  <c r="C36" i="9" s="1"/>
  <c r="E36" i="9" s="1"/>
  <c r="C37" i="9" s="1"/>
  <c r="E37" i="9" s="1"/>
  <c r="C38" i="9" s="1"/>
  <c r="E38" i="9" s="1"/>
  <c r="C39" i="9" s="1"/>
  <c r="E39" i="9" s="1"/>
  <c r="C40" i="9" s="1"/>
  <c r="E40" i="9" s="1"/>
  <c r="G10" i="10"/>
  <c r="G8" i="10"/>
  <c r="G10" i="9"/>
  <c r="G8" i="9"/>
  <c r="C22" i="9"/>
  <c r="E22" i="9" s="1"/>
  <c r="V10" i="8" a="1"/>
  <c r="V10" i="8" s="1"/>
  <c r="Q23" i="8" s="1"/>
  <c r="C22" i="8"/>
  <c r="E22" i="8" s="1"/>
  <c r="C23" i="8" s="1"/>
  <c r="G8" i="8"/>
  <c r="Q40" i="10"/>
  <c r="Q34" i="10"/>
  <c r="Q33" i="10"/>
  <c r="Q32" i="10"/>
  <c r="Q31" i="10"/>
  <c r="Q30" i="10"/>
  <c r="Q29" i="10"/>
  <c r="Q28" i="10"/>
  <c r="Q40" i="9"/>
  <c r="Q34" i="9"/>
  <c r="Q33" i="9"/>
  <c r="Q32" i="9"/>
  <c r="Q31" i="9"/>
  <c r="Q30" i="9"/>
  <c r="Q29" i="9"/>
  <c r="Q28" i="9"/>
  <c r="S40" i="10"/>
  <c r="S40" i="9"/>
  <c r="S39" i="9"/>
  <c r="S38" i="9"/>
  <c r="S37" i="9"/>
  <c r="S36" i="9"/>
  <c r="S35" i="9"/>
  <c r="H22" i="8" l="1"/>
  <c r="H22" i="10"/>
  <c r="H22" i="9"/>
  <c r="G10" i="8"/>
  <c r="J22" i="8" l="1"/>
  <c r="H23" i="8" s="1"/>
  <c r="J23" i="8" s="1"/>
  <c r="H24" i="8" s="1"/>
  <c r="J24" i="8" s="1"/>
  <c r="H25" i="8" s="1"/>
  <c r="J25" i="8" s="1"/>
  <c r="H26" i="8" s="1"/>
  <c r="J26" i="8" s="1"/>
  <c r="H27" i="8" s="1"/>
  <c r="J27" i="8" s="1"/>
  <c r="H28" i="8" s="1"/>
  <c r="J28" i="8" s="1"/>
  <c r="H29" i="8" s="1"/>
  <c r="J29" i="8" s="1"/>
  <c r="H30" i="8" s="1"/>
  <c r="J30" i="8" s="1"/>
  <c r="H31" i="8" s="1"/>
  <c r="J31" i="8" s="1"/>
  <c r="H32" i="8" s="1"/>
  <c r="J32" i="8" s="1"/>
  <c r="H33" i="8" s="1"/>
  <c r="J33" i="8" s="1"/>
  <c r="H34" i="8" s="1"/>
  <c r="J34" i="8" s="1"/>
  <c r="H35" i="8" s="1"/>
  <c r="J35" i="8" s="1"/>
  <c r="H36" i="8" s="1"/>
  <c r="J36" i="8" s="1"/>
  <c r="H37" i="8" s="1"/>
  <c r="J37" i="8" s="1"/>
  <c r="H38" i="8" s="1"/>
  <c r="J38" i="8" s="1"/>
  <c r="H39" i="8" s="1"/>
  <c r="J39" i="8" s="1"/>
  <c r="H40" i="8" s="1"/>
  <c r="J40" i="8" s="1"/>
  <c r="N22" i="8"/>
  <c r="P22" i="8" s="1"/>
  <c r="N23" i="8" s="1"/>
  <c r="P23" i="8" s="1"/>
  <c r="N24" i="8" s="1"/>
  <c r="P24" i="8" s="1"/>
  <c r="N25" i="8" s="1"/>
  <c r="P25" i="8" s="1"/>
  <c r="N26" i="8" s="1"/>
  <c r="P26" i="8" s="1"/>
  <c r="N27" i="8" s="1"/>
  <c r="P27" i="8" s="1"/>
  <c r="N28" i="8" s="1"/>
  <c r="P28" i="8" s="1"/>
  <c r="N29" i="8" s="1"/>
  <c r="P29" i="8" s="1"/>
  <c r="N30" i="8" s="1"/>
  <c r="P30" i="8" s="1"/>
  <c r="N31" i="8" s="1"/>
  <c r="P31" i="8" s="1"/>
  <c r="N32" i="8" s="1"/>
  <c r="P32" i="8" s="1"/>
  <c r="N33" i="8" s="1"/>
  <c r="P33" i="8" s="1"/>
  <c r="N22" i="10"/>
  <c r="P22" i="10" s="1"/>
  <c r="J22" i="10"/>
  <c r="N22" i="9"/>
  <c r="P22" i="9" s="1"/>
  <c r="J22" i="9"/>
  <c r="H23" i="10"/>
  <c r="H23" i="9"/>
  <c r="N34" i="8" l="1"/>
  <c r="P34" i="8" s="1"/>
  <c r="N35" i="8" s="1"/>
  <c r="P35" i="8" s="1"/>
  <c r="N36" i="8" s="1"/>
  <c r="P36" i="8" s="1"/>
  <c r="N37" i="8" s="1"/>
  <c r="P37" i="8" s="1"/>
  <c r="N38" i="8" s="1"/>
  <c r="P38" i="8" s="1"/>
  <c r="N39" i="8" s="1"/>
  <c r="P39" i="8" s="1"/>
  <c r="N40" i="8" s="1"/>
  <c r="P40" i="8" s="1"/>
  <c r="V10" i="10" a="1"/>
  <c r="V10" i="10" s="1"/>
  <c r="J23" i="9"/>
  <c r="H24" i="9" s="1"/>
  <c r="J24" i="9" s="1"/>
  <c r="H25" i="9" s="1"/>
  <c r="J25" i="9" s="1"/>
  <c r="H26" i="9" s="1"/>
  <c r="J26" i="9" s="1"/>
  <c r="H27" i="9" s="1"/>
  <c r="J27" i="9" s="1"/>
  <c r="H28" i="9" s="1"/>
  <c r="J28" i="9" s="1"/>
  <c r="H29" i="9" s="1"/>
  <c r="J29" i="9" s="1"/>
  <c r="H30" i="9" s="1"/>
  <c r="J30" i="9" s="1"/>
  <c r="H31" i="9" s="1"/>
  <c r="J31" i="9" s="1"/>
  <c r="H32" i="9" s="1"/>
  <c r="J32" i="9" s="1"/>
  <c r="H33" i="9" s="1"/>
  <c r="J33" i="9" s="1"/>
  <c r="H34" i="9" s="1"/>
  <c r="J34" i="9" s="1"/>
  <c r="H35" i="9" s="1"/>
  <c r="J35" i="9" s="1"/>
  <c r="H36" i="9" s="1"/>
  <c r="J36" i="9" s="1"/>
  <c r="H37" i="9" s="1"/>
  <c r="J37" i="9" s="1"/>
  <c r="H38" i="9" s="1"/>
  <c r="J38" i="9" s="1"/>
  <c r="H39" i="9" s="1"/>
  <c r="J39" i="9" s="1"/>
  <c r="H40" i="9" s="1"/>
  <c r="J40" i="9" s="1"/>
  <c r="V10" i="9" a="1"/>
  <c r="V10" i="9" s="1"/>
  <c r="S35" i="8"/>
  <c r="J23" i="10"/>
  <c r="H24" i="10" s="1"/>
  <c r="J24" i="10" s="1"/>
  <c r="H25" i="10" s="1"/>
  <c r="J25" i="10" s="1"/>
  <c r="H26" i="10" s="1"/>
  <c r="J26" i="10" s="1"/>
  <c r="H27" i="10" s="1"/>
  <c r="J27" i="10" s="1"/>
  <c r="H28" i="10" s="1"/>
  <c r="J28" i="10" s="1"/>
  <c r="H29" i="10" s="1"/>
  <c r="J29" i="10" s="1"/>
  <c r="H30" i="10" s="1"/>
  <c r="J30" i="10" s="1"/>
  <c r="H31" i="10" s="1"/>
  <c r="J31" i="10" s="1"/>
  <c r="H32" i="10" s="1"/>
  <c r="J32" i="10" s="1"/>
  <c r="H33" i="10" s="1"/>
  <c r="J33" i="10" s="1"/>
  <c r="H34" i="10" s="1"/>
  <c r="J34" i="10" s="1"/>
  <c r="H35" i="10" s="1"/>
  <c r="J35" i="10" s="1"/>
  <c r="H36" i="10" s="1"/>
  <c r="J36" i="10" s="1"/>
  <c r="H37" i="10" s="1"/>
  <c r="J37" i="10" s="1"/>
  <c r="H38" i="10" s="1"/>
  <c r="J38" i="10" s="1"/>
  <c r="H39" i="10" s="1"/>
  <c r="J39" i="10" s="1"/>
  <c r="H40" i="10" s="1"/>
  <c r="J40" i="10" s="1"/>
  <c r="N23" i="10"/>
  <c r="P23" i="10" s="1"/>
  <c r="N24" i="10" s="1"/>
  <c r="P24" i="10" s="1"/>
  <c r="N25" i="10" s="1"/>
  <c r="P25" i="10" s="1"/>
  <c r="N26" i="10" s="1"/>
  <c r="P26" i="10" s="1"/>
  <c r="N27" i="10" s="1"/>
  <c r="P27" i="10" s="1"/>
  <c r="N28" i="10" s="1"/>
  <c r="P28" i="10" s="1"/>
  <c r="N29" i="10" s="1"/>
  <c r="P29" i="10" s="1"/>
  <c r="N30" i="10" s="1"/>
  <c r="P30" i="10" s="1"/>
  <c r="N31" i="10" s="1"/>
  <c r="P31" i="10" s="1"/>
  <c r="N32" i="10" s="1"/>
  <c r="P32" i="10" s="1"/>
  <c r="N33" i="10" s="1"/>
  <c r="P33" i="10" s="1"/>
  <c r="N34" i="10" s="1"/>
  <c r="P34" i="10" s="1"/>
  <c r="N35" i="10" s="1"/>
  <c r="P35" i="10" s="1"/>
  <c r="N36" i="10" s="1"/>
  <c r="P36" i="10" s="1"/>
  <c r="N37" i="10" s="1"/>
  <c r="P37" i="10" s="1"/>
  <c r="N38" i="10" s="1"/>
  <c r="P38" i="10" s="1"/>
  <c r="N39" i="10" s="1"/>
  <c r="P39" i="10" s="1"/>
  <c r="N40" i="10" s="1"/>
  <c r="P40" i="10" s="1"/>
  <c r="N23" i="9"/>
  <c r="P23" i="9" s="1"/>
  <c r="N24" i="9" s="1"/>
  <c r="P24" i="9" s="1"/>
  <c r="N25" i="9" s="1"/>
  <c r="P25" i="9" s="1"/>
  <c r="N26" i="9" s="1"/>
  <c r="P26" i="9" s="1"/>
  <c r="N27" i="9" s="1"/>
  <c r="P27" i="9" s="1"/>
  <c r="N28" i="9" s="1"/>
  <c r="P28" i="9" s="1"/>
  <c r="N29" i="9" s="1"/>
  <c r="P29" i="9" s="1"/>
  <c r="N30" i="9" s="1"/>
  <c r="P30" i="9" s="1"/>
  <c r="N31" i="9" s="1"/>
  <c r="P31" i="9" s="1"/>
  <c r="N32" i="9" s="1"/>
  <c r="P32" i="9" s="1"/>
  <c r="N33" i="9" s="1"/>
  <c r="P33" i="9" s="1"/>
  <c r="N34" i="9" s="1"/>
  <c r="P34" i="9" s="1"/>
  <c r="N35" i="9" s="1"/>
  <c r="P35" i="9" s="1"/>
  <c r="N36" i="9" s="1"/>
  <c r="P36" i="9" s="1"/>
  <c r="N37" i="9" s="1"/>
  <c r="P37" i="9" s="1"/>
  <c r="N38" i="9" s="1"/>
  <c r="P38" i="9" s="1"/>
  <c r="N39" i="9" s="1"/>
  <c r="P39" i="9" s="1"/>
  <c r="N40" i="9" s="1"/>
  <c r="P40" i="9" s="1"/>
  <c r="E23" i="8"/>
  <c r="C24" i="8" s="1"/>
  <c r="E24" i="8" s="1"/>
  <c r="C25" i="8" s="1"/>
  <c r="E25" i="8" s="1"/>
  <c r="C26" i="8" s="1"/>
  <c r="E26" i="8" s="1"/>
  <c r="C27" i="8" s="1"/>
  <c r="E27" i="8" s="1"/>
  <c r="C28" i="8" s="1"/>
  <c r="E28" i="8" s="1"/>
  <c r="C29" i="8" s="1"/>
  <c r="E29" i="8" s="1"/>
  <c r="C30" i="8" s="1"/>
  <c r="E30" i="8" s="1"/>
  <c r="C31" i="8" s="1"/>
  <c r="E31" i="8" s="1"/>
  <c r="C32" i="8" s="1"/>
  <c r="E32" i="8" s="1"/>
  <c r="C33" i="8" s="1"/>
  <c r="E33" i="8" s="1"/>
  <c r="C34" i="8" s="1"/>
  <c r="E34" i="8" s="1"/>
  <c r="C35" i="8" s="1"/>
  <c r="E35" i="8" s="1"/>
  <c r="C36" i="8" s="1"/>
  <c r="E36" i="8" s="1"/>
  <c r="C37" i="8" s="1"/>
  <c r="E37" i="8" s="1"/>
  <c r="C38" i="8" s="1"/>
  <c r="E38" i="8" s="1"/>
  <c r="C39" i="8" s="1"/>
  <c r="E39" i="8" s="1"/>
  <c r="C40" i="8" s="1"/>
  <c r="E40" i="8" s="1"/>
  <c r="Q36" i="10" l="1"/>
  <c r="S36" i="10"/>
  <c r="S35" i="10"/>
  <c r="Q35" i="10"/>
  <c r="Q24" i="10"/>
  <c r="Q23" i="10"/>
  <c r="Q24" i="9"/>
  <c r="Q36" i="9"/>
  <c r="Q35" i="9"/>
  <c r="Q23" i="9"/>
  <c r="Q35" i="8"/>
  <c r="Q24" i="8"/>
  <c r="Q32" i="8"/>
  <c r="S36" i="8"/>
  <c r="Q39" i="8"/>
  <c r="Q34" i="8"/>
  <c r="Q27" i="8"/>
  <c r="Q28" i="8"/>
  <c r="Q33" i="8"/>
  <c r="Q40" i="8"/>
  <c r="Q31" i="8"/>
  <c r="S39" i="8"/>
  <c r="S37" i="8"/>
  <c r="S38" i="8"/>
  <c r="Q29" i="8"/>
  <c r="S40" i="8"/>
  <c r="Q36" i="8"/>
  <c r="Q26" i="8"/>
  <c r="Q25" i="8"/>
  <c r="Q30" i="8"/>
  <c r="Q38" i="8"/>
  <c r="Q37"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<sst xmlns="http://schemas.openxmlformats.org/spreadsheetml/2006/main" count="327" uniqueCount="42">
  <si>
    <t>事業者名</t>
    <rPh sb="0" eb="3">
      <t>ジギョウシャ</t>
    </rPh>
    <rPh sb="3" eb="4">
      <t>メイ</t>
    </rPh>
    <phoneticPr fontId="1"/>
  </si>
  <si>
    <t>～</t>
    <phoneticPr fontId="1"/>
  </si>
  <si>
    <t>時刻</t>
    <rPh sb="0" eb="2">
      <t>ジコク</t>
    </rPh>
    <phoneticPr fontId="1"/>
  </si>
  <si>
    <t>系統コード</t>
    <rPh sb="0" eb="2">
      <t>ケイトウ</t>
    </rPh>
    <phoneticPr fontId="1"/>
  </si>
  <si>
    <t>～</t>
  </si>
  <si>
    <t>供出可能量（kW）</t>
    <rPh sb="0" eb="2">
      <t>キョウシュツ</t>
    </rPh>
    <rPh sb="2" eb="5">
      <t>カノウリョウ</t>
    </rPh>
    <phoneticPr fontId="1"/>
  </si>
  <si>
    <t>データ取得日</t>
    <rPh sb="3" eb="6">
      <t>シュトクビ</t>
    </rPh>
    <phoneticPr fontId="1"/>
  </si>
  <si>
    <t>データ取得時間</t>
    <rPh sb="3" eb="5">
      <t>シュトク</t>
    </rPh>
    <rPh sb="5" eb="7">
      <t>ジカン</t>
    </rPh>
    <phoneticPr fontId="1"/>
  </si>
  <si>
    <t>※黄色セルに入力下さい</t>
    <rPh sb="1" eb="3">
      <t>キイロ</t>
    </rPh>
    <rPh sb="6" eb="8">
      <t>ニュウリョク</t>
    </rPh>
    <rPh sb="8" eb="9">
      <t>クダ</t>
    </rPh>
    <phoneticPr fontId="1"/>
  </si>
  <si>
    <t>（１）発電計画電力（5分平均kW値）【送電端】</t>
    <rPh sb="3" eb="5">
      <t>ハツデン</t>
    </rPh>
    <rPh sb="5" eb="7">
      <t>ケイカク</t>
    </rPh>
    <rPh sb="7" eb="9">
      <t>デンリョク</t>
    </rPh>
    <rPh sb="11" eb="12">
      <t>フン</t>
    </rPh>
    <rPh sb="12" eb="14">
      <t>ヘイキン</t>
    </rPh>
    <rPh sb="16" eb="17">
      <t>アタイ</t>
    </rPh>
    <rPh sb="19" eb="21">
      <t>ソウデン</t>
    </rPh>
    <rPh sb="21" eb="22">
      <t>タン</t>
    </rPh>
    <phoneticPr fontId="1"/>
  </si>
  <si>
    <r>
      <rPr>
        <sz val="10"/>
        <color theme="1"/>
        <rFont val="游ゴシック"/>
        <family val="3"/>
        <charset val="128"/>
        <scheme val="minor"/>
      </rPr>
      <t xml:space="preserve">発電計画
電力
</t>
    </r>
    <r>
      <rPr>
        <sz val="11"/>
        <color theme="1"/>
        <rFont val="游ゴシック"/>
        <family val="2"/>
        <charset val="128"/>
        <scheme val="minor"/>
      </rPr>
      <t>（kW）</t>
    </r>
    <rPh sb="0" eb="2">
      <t>ハツデン</t>
    </rPh>
    <rPh sb="2" eb="4">
      <t>ケイカク</t>
    </rPh>
    <rPh sb="5" eb="7">
      <t>デンリョク</t>
    </rPh>
    <phoneticPr fontId="1"/>
  </si>
  <si>
    <r>
      <t>発電実績</t>
    </r>
    <r>
      <rPr>
        <sz val="11"/>
        <color theme="1"/>
        <rFont val="游ゴシック"/>
        <family val="2"/>
        <charset val="128"/>
        <scheme val="minor"/>
      </rPr>
      <t xml:space="preserve">
（kW）</t>
    </r>
    <rPh sb="0" eb="2">
      <t>ハツデン</t>
    </rPh>
    <rPh sb="2" eb="4">
      <t>ジッセキ</t>
    </rPh>
    <phoneticPr fontId="1"/>
  </si>
  <si>
    <t>ー</t>
    <phoneticPr fontId="1"/>
  </si>
  <si>
    <t>（２）発電実績・指令値（5分平均kW値）【送電端】</t>
    <rPh sb="3" eb="5">
      <t>ハツデン</t>
    </rPh>
    <rPh sb="5" eb="7">
      <t>ジッセキ</t>
    </rPh>
    <rPh sb="8" eb="10">
      <t>シレイ</t>
    </rPh>
    <rPh sb="10" eb="11">
      <t>アタイ</t>
    </rPh>
    <rPh sb="13" eb="14">
      <t>フン</t>
    </rPh>
    <rPh sb="14" eb="16">
      <t>ヘイキン</t>
    </rPh>
    <rPh sb="18" eb="19">
      <t>アタイ</t>
    </rPh>
    <phoneticPr fontId="1"/>
  </si>
  <si>
    <t>（３）応動実績・指令量（5分平均kW値）【送電端】</t>
    <rPh sb="3" eb="5">
      <t>オウドウ</t>
    </rPh>
    <rPh sb="5" eb="7">
      <t>ジッセキ</t>
    </rPh>
    <rPh sb="8" eb="10">
      <t>シレイ</t>
    </rPh>
    <rPh sb="10" eb="11">
      <t>リョウ</t>
    </rPh>
    <rPh sb="11" eb="12">
      <t>ジツヨウ</t>
    </rPh>
    <rPh sb="13" eb="14">
      <t>フン</t>
    </rPh>
    <rPh sb="14" eb="16">
      <t>ヘイキン</t>
    </rPh>
    <rPh sb="18" eb="19">
      <t>アタイ</t>
    </rPh>
    <phoneticPr fontId="1"/>
  </si>
  <si>
    <t>・</t>
    <phoneticPr fontId="1"/>
  </si>
  <si>
    <t>○○○○○(5桁)</t>
    <rPh sb="7" eb="8">
      <t>ケタ</t>
    </rPh>
    <phoneticPr fontId="1"/>
  </si>
  <si>
    <t>○○○○株式会社</t>
    <rPh sb="4" eb="6">
      <t>カブシキ</t>
    </rPh>
    <rPh sb="6" eb="8">
      <t>カイシャ</t>
    </rPh>
    <phoneticPr fontId="1"/>
  </si>
  <si>
    <t>　（１）発電計画電力、（２）発電実績、（３）指令量を</t>
    <rPh sb="14" eb="16">
      <t>ハツデン</t>
    </rPh>
    <rPh sb="16" eb="18">
      <t>ジッセキ</t>
    </rPh>
    <rPh sb="22" eb="25">
      <t>シレイリョウ</t>
    </rPh>
    <phoneticPr fontId="1"/>
  </si>
  <si>
    <t>　入力下さい</t>
    <phoneticPr fontId="1"/>
  </si>
  <si>
    <t>　簡易指令システム接続かつ出力調整指令（数値指令）を</t>
    <rPh sb="1" eb="5">
      <t>カンイシレイ</t>
    </rPh>
    <rPh sb="9" eb="11">
      <t>セツゾク</t>
    </rPh>
    <rPh sb="13" eb="19">
      <t>シュツリョクチョウセイシレイ</t>
    </rPh>
    <rPh sb="20" eb="22">
      <t>スウチ</t>
    </rPh>
    <rPh sb="22" eb="24">
      <t>シレイ</t>
    </rPh>
    <phoneticPr fontId="1"/>
  </si>
  <si>
    <t>　選択する場合、または専用線オンライン接続の場合は</t>
    <rPh sb="1" eb="3">
      <t>センタク</t>
    </rPh>
    <rPh sb="5" eb="7">
      <t>バアイ</t>
    </rPh>
    <rPh sb="11" eb="14">
      <t>センヨウセン</t>
    </rPh>
    <phoneticPr fontId="1"/>
  </si>
  <si>
    <t>　（１）発電計画電力、（２）発電実績・指令値を入力下さい</t>
    <rPh sb="4" eb="8">
      <t>ハツデンケイカク</t>
    </rPh>
    <rPh sb="8" eb="10">
      <t>デンリョク</t>
    </rPh>
    <phoneticPr fontId="1"/>
  </si>
  <si>
    <t>指令回線接続方法</t>
    <rPh sb="0" eb="2">
      <t>シレイ</t>
    </rPh>
    <rPh sb="2" eb="4">
      <t>カイセン</t>
    </rPh>
    <rPh sb="4" eb="6">
      <t>セツゾク</t>
    </rPh>
    <rPh sb="6" eb="8">
      <t>ホウホウ</t>
    </rPh>
    <phoneticPr fontId="1"/>
  </si>
  <si>
    <r>
      <t>※簡易指令システム接続</t>
    </r>
    <r>
      <rPr>
        <sz val="11"/>
        <color theme="1"/>
        <rFont val="游ゴシック"/>
        <family val="3"/>
        <charset val="128"/>
        <scheme val="minor"/>
      </rPr>
      <t>かつ出力変化量指令を選択する場合は</t>
    </r>
    <rPh sb="1" eb="5">
      <t>カンイシレイ</t>
    </rPh>
    <rPh sb="9" eb="11">
      <t>セツゾク</t>
    </rPh>
    <rPh sb="13" eb="15">
      <t>シュツリョク</t>
    </rPh>
    <rPh sb="15" eb="20">
      <t>ヘンカリョウシレイ</t>
    </rPh>
    <rPh sb="21" eb="23">
      <t>センタク</t>
    </rPh>
    <rPh sb="25" eb="27">
      <t>バアイ</t>
    </rPh>
    <phoneticPr fontId="1"/>
  </si>
  <si>
    <r>
      <t>指令値（kW）</t>
    </r>
    <r>
      <rPr>
        <sz val="8"/>
        <color theme="1"/>
        <rFont val="游ゴシック"/>
        <family val="3"/>
        <charset val="128"/>
        <scheme val="minor"/>
      </rPr>
      <t xml:space="preserve">
</t>
    </r>
    <r>
      <rPr>
        <sz val="6"/>
        <color theme="1"/>
        <rFont val="游ゴシック"/>
        <family val="3"/>
        <charset val="128"/>
        <scheme val="minor"/>
      </rPr>
      <t>※出力調整指令
（数値指令）の
場合</t>
    </r>
    <rPh sb="0" eb="2">
      <t>シレイ</t>
    </rPh>
    <rPh sb="2" eb="3">
      <t>チ</t>
    </rPh>
    <phoneticPr fontId="1"/>
  </si>
  <si>
    <r>
      <rPr>
        <sz val="10"/>
        <color theme="1"/>
        <rFont val="游ゴシック"/>
        <family val="3"/>
        <charset val="128"/>
        <scheme val="minor"/>
      </rPr>
      <t>指令量
（kW）</t>
    </r>
    <r>
      <rPr>
        <sz val="11"/>
        <color theme="1"/>
        <rFont val="游ゴシック"/>
        <family val="3"/>
        <charset val="128"/>
        <scheme val="minor"/>
      </rPr>
      <t xml:space="preserve">
</t>
    </r>
    <r>
      <rPr>
        <sz val="7"/>
        <color theme="1"/>
        <rFont val="游ゴシック"/>
        <family val="3"/>
        <charset val="128"/>
        <scheme val="minor"/>
      </rPr>
      <t>※出力変化量
指令の場合</t>
    </r>
    <rPh sb="0" eb="2">
      <t>シレイ</t>
    </rPh>
    <rPh sb="2" eb="3">
      <t>リョウ</t>
    </rPh>
    <phoneticPr fontId="1"/>
  </si>
  <si>
    <r>
      <rPr>
        <sz val="10"/>
        <color theme="1"/>
        <rFont val="游ゴシック"/>
        <family val="3"/>
        <charset val="128"/>
        <scheme val="minor"/>
      </rPr>
      <t>指令量
（kW）</t>
    </r>
    <r>
      <rPr>
        <sz val="11"/>
        <color theme="1"/>
        <rFont val="游ゴシック"/>
        <family val="3"/>
        <charset val="128"/>
        <scheme val="minor"/>
      </rPr>
      <t xml:space="preserve">
</t>
    </r>
    <r>
      <rPr>
        <sz val="7"/>
        <color theme="1"/>
        <rFont val="游ゴシック"/>
        <family val="3"/>
        <charset val="128"/>
        <scheme val="minor"/>
      </rPr>
      <t>※出力調整指令
（数値指令）の
場合</t>
    </r>
    <rPh sb="0" eb="2">
      <t>シレイ</t>
    </rPh>
    <rPh sb="2" eb="3">
      <t>リョウ</t>
    </rPh>
    <phoneticPr fontId="1"/>
  </si>
  <si>
    <t>簡易指令システム(出力変化量指令）</t>
    <rPh sb="0" eb="2">
      <t>カンイ</t>
    </rPh>
    <rPh sb="2" eb="4">
      <t>シレイ</t>
    </rPh>
    <rPh sb="9" eb="11">
      <t>シュツリョク</t>
    </rPh>
    <rPh sb="11" eb="13">
      <t>ヘンカ</t>
    </rPh>
    <rPh sb="13" eb="14">
      <t>リョウ</t>
    </rPh>
    <rPh sb="14" eb="16">
      <t>シレイ</t>
    </rPh>
    <phoneticPr fontId="1"/>
  </si>
  <si>
    <t>専用線オンライン</t>
    <rPh sb="0" eb="2">
      <t>センヨウ</t>
    </rPh>
    <rPh sb="2" eb="3">
      <t>セン</t>
    </rPh>
    <phoneticPr fontId="1"/>
  </si>
  <si>
    <t>※簡易指令システム接続かつ出力変化量指令を選択する場合は</t>
    <rPh sb="1" eb="5">
      <t>カンイシレイ</t>
    </rPh>
    <rPh sb="9" eb="11">
      <t>セツゾク</t>
    </rPh>
    <rPh sb="13" eb="15">
      <t>シュツリョク</t>
    </rPh>
    <rPh sb="15" eb="20">
      <t>ヘンカリョウシレイ</t>
    </rPh>
    <rPh sb="21" eb="23">
      <t>センタク</t>
    </rPh>
    <rPh sb="25" eb="27">
      <t>バアイ</t>
    </rPh>
    <phoneticPr fontId="1"/>
  </si>
  <si>
    <t>【単独発電機単位】応動確認用フォーマット【事前審査（書類審査用）】</t>
    <rPh sb="1" eb="6">
      <t>タンドクハツデンキ</t>
    </rPh>
    <rPh sb="6" eb="8">
      <t>タンイ</t>
    </rPh>
    <rPh sb="9" eb="11">
      <t>オウドウ</t>
    </rPh>
    <rPh sb="13" eb="14">
      <t>ヨウ</t>
    </rPh>
    <rPh sb="21" eb="23">
      <t>ジゼン</t>
    </rPh>
    <rPh sb="23" eb="25">
      <t>シンサ</t>
    </rPh>
    <rPh sb="26" eb="28">
      <t>ショルイ</t>
    </rPh>
    <rPh sb="28" eb="31">
      <t>シンサヨウ</t>
    </rPh>
    <phoneticPr fontId="1"/>
  </si>
  <si>
    <t>審査対象（３０分）</t>
    <rPh sb="0" eb="2">
      <t>シンサ</t>
    </rPh>
    <rPh sb="2" eb="4">
      <t>タイショウ</t>
    </rPh>
    <rPh sb="7" eb="8">
      <t>フン</t>
    </rPh>
    <phoneticPr fontId="1"/>
  </si>
  <si>
    <t>・</t>
  </si>
  <si>
    <t>基準発電実績時刻</t>
    <rPh sb="2" eb="4">
      <t>ハツデン</t>
    </rPh>
    <rPh sb="4" eb="6">
      <t>ジッセキ</t>
    </rPh>
    <rPh sb="6" eb="8">
      <t>ジコク</t>
    </rPh>
    <phoneticPr fontId="1"/>
  </si>
  <si>
    <t>・</t>
    <phoneticPr fontId="1"/>
  </si>
  <si>
    <r>
      <rPr>
        <sz val="10"/>
        <color theme="1"/>
        <rFont val="游ゴシック"/>
        <family val="3"/>
        <charset val="128"/>
        <scheme val="minor"/>
      </rPr>
      <t xml:space="preserve">発電計画
電力
</t>
    </r>
    <r>
      <rPr>
        <sz val="11"/>
        <color theme="1"/>
        <rFont val="游ゴシック"/>
        <family val="3"/>
        <charset val="128"/>
        <scheme val="minor"/>
      </rPr>
      <t>（kW）</t>
    </r>
    <rPh sb="0" eb="2">
      <t>ハツデン</t>
    </rPh>
    <rPh sb="2" eb="4">
      <t>ケイカク</t>
    </rPh>
    <rPh sb="5" eb="7">
      <t>デンリョク</t>
    </rPh>
    <phoneticPr fontId="1"/>
  </si>
  <si>
    <t>発電実績
（kW）</t>
    <rPh sb="0" eb="2">
      <t>ハツデン</t>
    </rPh>
    <rPh sb="2" eb="4">
      <t>ジッセキ</t>
    </rPh>
    <phoneticPr fontId="1"/>
  </si>
  <si>
    <r>
      <t>審査前（</t>
    </r>
    <r>
      <rPr>
        <sz val="11"/>
        <color rgb="FFFF0000"/>
        <rFont val="游ゴシック"/>
        <family val="3"/>
        <charset val="128"/>
        <scheme val="minor"/>
      </rPr>
      <t>65分</t>
    </r>
    <r>
      <rPr>
        <sz val="11"/>
        <color theme="1"/>
        <rFont val="游ゴシック"/>
        <family val="3"/>
        <charset val="128"/>
        <scheme val="minor"/>
      </rPr>
      <t>）</t>
    </r>
    <rPh sb="0" eb="2">
      <t>シンサ</t>
    </rPh>
    <rPh sb="2" eb="3">
      <t>マエ</t>
    </rPh>
    <rPh sb="6" eb="7">
      <t>フン</t>
    </rPh>
    <phoneticPr fontId="1"/>
  </si>
  <si>
    <t>※データ取得時間は審査前65分間を含めて下さい</t>
    <rPh sb="14" eb="16">
      <t>フンカン</t>
    </rPh>
    <phoneticPr fontId="1"/>
  </si>
  <si>
    <r>
      <rPr>
        <sz val="9"/>
        <color theme="1"/>
        <rFont val="游ゴシック"/>
        <family val="3"/>
        <charset val="128"/>
        <scheme val="minor"/>
      </rPr>
      <t>応動実績（kW）</t>
    </r>
    <r>
      <rPr>
        <sz val="11"/>
        <color theme="1"/>
        <rFont val="游ゴシック"/>
        <family val="3"/>
        <charset val="128"/>
        <scheme val="minor"/>
      </rPr>
      <t xml:space="preserve">
</t>
    </r>
    <r>
      <rPr>
        <sz val="7"/>
        <color theme="1"/>
        <rFont val="游ゴシック"/>
        <family val="3"/>
        <charset val="128"/>
        <scheme val="minor"/>
      </rPr>
      <t>(2)－基準</t>
    </r>
    <rPh sb="0" eb="2">
      <t>オウドウ</t>
    </rPh>
    <rPh sb="2" eb="4">
      <t>ジッセキ</t>
    </rPh>
    <rPh sb="13" eb="15">
      <t>キジュン</t>
    </rPh>
    <phoneticPr fontId="1"/>
  </si>
  <si>
    <t>審査前（65分）</t>
    <rPh sb="0" eb="2">
      <t>シンサ</t>
    </rPh>
    <rPh sb="2" eb="3">
      <t>マエ</t>
    </rPh>
    <rPh sb="6" eb="7">
      <t>フン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</si>
</sst>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
    <numFmt numFmtId="178" formatCode="#,##0_);[Red]\(#,##0\)"/>
    <numFmt numFmtId="179" formatCode="yyyy/m/d;@"/>
  </numFmts>
  <fonts count="16" x14ac:knownFonts="1">
    <font>
      <sz val="11"/>
      <color theme="1"/>
      <name val="游ゴシック"/>
      <family val="2"/>
      <charset val="128"/>
      <scheme val="minor"/>
    </font>
    <font>
      <sz val="6"/>
      <name val="游ゴシック"/>
      <family val="2"/>
      <charset val="128"/>
      <scheme val="minor"/>
    </font>
    <font>
      <sz val="11"/>
      <name val="游ゴシック"/>
      <family val="3"/>
      <charset val="128"/>
      <scheme val="minor"/>
    </font>
    <font>
      <sz val="11"/>
      <name val="游ゴシック"/>
      <family val="2"/>
      <charset val="128"/>
      <scheme val="minor"/>
    </font>
    <font>
      <sz val="11"/>
      <color theme="1"/>
      <name val="游ゴシック"/>
      <family val="3"/>
      <charset val="128"/>
      <scheme val="minor"/>
    </font>
    <font>
      <sz val="11"/>
      <color theme="1"/>
      <name val="游ゴシック"/>
      <family val="2"/>
      <charset val="128"/>
      <scheme val="minor"/>
    </font>
    <font>
      <sz val="10"/>
      <color theme="1"/>
      <name val="游ゴシック"/>
      <family val="3"/>
      <charset val="128"/>
      <scheme val="minor"/>
    </font>
    <font>
      <sz val="9"/>
      <color theme="1"/>
      <name val="游ゴシック"/>
      <family val="3"/>
      <charset val="128"/>
      <scheme val="minor"/>
    </font>
    <font>
      <sz val="7"/>
      <color theme="1"/>
      <name val="游ゴシック"/>
      <family val="3"/>
      <charset val="128"/>
      <scheme val="minor"/>
    </font>
    <font>
      <sz val="11"/>
      <color rgb="FF0000FF"/>
      <name val="游ゴシック"/>
      <family val="3"/>
      <charset val="128"/>
      <scheme val="minor"/>
    </font>
    <font>
      <sz val="11"/>
      <color rgb="FF0000FF"/>
      <name val="游ゴシック"/>
      <family val="2"/>
      <charset val="128"/>
      <scheme val="minor"/>
    </font>
    <font>
      <sz val="11"/>
      <color rgb="FFFF0000"/>
      <name val="游ゴシック"/>
      <family val="3"/>
      <charset val="128"/>
      <scheme val="minor"/>
    </font>
    <font>
      <sz val="8"/>
      <color theme="1"/>
      <name val="游ゴシック"/>
      <family val="3"/>
      <charset val="128"/>
      <scheme val="minor"/>
    </font>
    <font>
      <sz val="6"/>
      <color theme="1"/>
      <name val="游ゴシック"/>
      <family val="3"/>
      <charset val="128"/>
      <scheme val="minor"/>
    </font>
    <font>
      <sz val="9"/>
      <color rgb="FF0000FF"/>
      <name val="游ゴシック"/>
      <family val="3"/>
      <charset val="128"/>
      <scheme val="minor"/>
    </font>
    <font>
      <sz val="14"/>
      <name val="游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FF000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auto="1"/>
      </left>
      <right style="thin">
        <color indexed="64"/>
      </right>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indexed="64"/>
      </right>
      <top style="hair">
        <color auto="1"/>
      </top>
      <bottom style="hair">
        <color auto="1"/>
      </bottom>
      <diagonal/>
    </border>
    <border>
      <left style="thin">
        <color auto="1"/>
      </left>
      <right/>
      <top style="hair">
        <color auto="1"/>
      </top>
      <bottom style="thin">
        <color indexed="64"/>
      </bottom>
      <diagonal/>
    </border>
    <border>
      <left/>
      <right/>
      <top style="hair">
        <color auto="1"/>
      </top>
      <bottom style="thin">
        <color indexed="64"/>
      </bottom>
      <diagonal/>
    </border>
    <border>
      <left/>
      <right style="thin">
        <color auto="1"/>
      </right>
      <top style="hair">
        <color auto="1"/>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auto="1"/>
      </left>
      <right/>
      <top/>
      <bottom style="hair">
        <color auto="1"/>
      </bottom>
      <diagonal/>
    </border>
    <border>
      <left/>
      <right/>
      <top/>
      <bottom style="hair">
        <color auto="1"/>
      </bottom>
      <diagonal/>
    </border>
    <border>
      <left/>
      <right style="thin">
        <color indexed="64"/>
      </right>
      <top/>
      <bottom style="hair">
        <color auto="1"/>
      </bottom>
      <diagonal/>
    </border>
    <border>
      <left style="thin">
        <color indexed="64"/>
      </left>
      <right style="thin">
        <color indexed="64"/>
      </right>
      <top style="thin">
        <color indexed="64"/>
      </top>
      <bottom/>
      <diagonal/>
    </border>
    <border>
      <left style="thin">
        <color theme="1"/>
      </left>
      <right style="thin">
        <color theme="1"/>
      </right>
      <top/>
      <bottom style="hair">
        <color indexed="64"/>
      </bottom>
      <diagonal/>
    </border>
    <border>
      <left style="thin">
        <color theme="1"/>
      </left>
      <right style="thin">
        <color theme="1"/>
      </right>
      <top style="hair">
        <color indexed="64"/>
      </top>
      <bottom style="hair">
        <color indexed="64"/>
      </bottom>
      <diagonal/>
    </border>
    <border>
      <left style="thin">
        <color theme="1"/>
      </left>
      <right style="thin">
        <color theme="1"/>
      </right>
      <top style="hair">
        <color indexed="64"/>
      </top>
      <bottom style="thin">
        <color auto="1"/>
      </bottom>
      <diagonal/>
    </border>
    <border>
      <left/>
      <right style="thin">
        <color indexed="64"/>
      </right>
      <top/>
      <bottom style="thin">
        <color indexed="64"/>
      </bottom>
      <diagonal/>
    </border>
    <border>
      <left/>
      <right style="thin">
        <color theme="1"/>
      </right>
      <top/>
      <bottom style="hair">
        <color indexed="64"/>
      </bottom>
      <diagonal/>
    </border>
    <border>
      <left/>
      <right style="thin">
        <color theme="1"/>
      </right>
      <top style="hair">
        <color indexed="64"/>
      </top>
      <bottom style="thin">
        <color auto="1"/>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diagonal/>
    </border>
    <border>
      <left style="thin">
        <color auto="1"/>
      </left>
      <right/>
      <top/>
      <bottom style="thin">
        <color indexed="64"/>
      </bottom>
      <diagonal/>
    </border>
    <border>
      <left/>
      <right/>
      <top/>
      <bottom style="thin">
        <color indexed="64"/>
      </bottom>
      <diagonal/>
    </border>
    <border>
      <left style="thin">
        <color indexed="64"/>
      </left>
      <right/>
      <top/>
      <bottom/>
      <diagonal/>
    </border>
    <border>
      <left style="thin">
        <color indexed="64"/>
      </left>
      <right/>
      <top style="hair">
        <color indexed="64"/>
      </top>
      <bottom/>
      <diagonal/>
    </border>
    <border>
      <left style="thin">
        <color indexed="64"/>
      </left>
      <right style="thin">
        <color theme="1"/>
      </right>
      <top style="thin">
        <color indexed="64"/>
      </top>
      <bottom style="hair">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144">
    <xf numFmtId="0" fontId="0" fillId="0" borderId="0" xfId="0">
      <alignment vertical="center"/>
    </xf>
    <xf numFmtId="0" fontId="0" fillId="0" borderId="0" xfId="0" applyAlignment="1">
      <alignment horizontal="center" vertical="center"/>
    </xf>
    <xf numFmtId="20" fontId="0" fillId="0" borderId="0" xfId="0" applyNumberFormat="1" applyAlignment="1">
      <alignment horizontal="center" vertical="center"/>
    </xf>
    <xf numFmtId="20" fontId="0" fillId="0" borderId="10" xfId="0" applyNumberFormat="1" applyBorder="1" applyAlignment="1">
      <alignment horizontal="center" vertical="center"/>
    </xf>
    <xf numFmtId="20" fontId="0" fillId="0" borderId="11" xfId="0" applyNumberFormat="1" applyBorder="1" applyAlignment="1">
      <alignment horizontal="center" vertical="center"/>
    </xf>
    <xf numFmtId="0" fontId="0" fillId="0" borderId="12" xfId="0" applyBorder="1" applyAlignment="1">
      <alignment horizontal="center" vertical="center"/>
    </xf>
    <xf numFmtId="20" fontId="0" fillId="0" borderId="13" xfId="0" applyNumberFormat="1" applyBorder="1" applyAlignment="1">
      <alignment horizontal="center" vertical="center"/>
    </xf>
    <xf numFmtId="20" fontId="0" fillId="0" borderId="14" xfId="0" applyNumberFormat="1" applyBorder="1" applyAlignment="1">
      <alignment horizontal="center" vertical="center"/>
    </xf>
    <xf numFmtId="0" fontId="0" fillId="0" borderId="15" xfId="0" applyBorder="1" applyAlignment="1">
      <alignment horizontal="center" vertical="center"/>
    </xf>
    <xf numFmtId="20" fontId="0" fillId="0" borderId="16" xfId="0" applyNumberFormat="1" applyBorder="1" applyAlignment="1">
      <alignment horizontal="center" vertical="center"/>
    </xf>
    <xf numFmtId="20" fontId="0" fillId="0" borderId="19" xfId="0" applyNumberFormat="1" applyBorder="1" applyAlignment="1">
      <alignment horizontal="center" vertical="center"/>
    </xf>
    <xf numFmtId="0" fontId="0" fillId="0" borderId="20" xfId="0" applyBorder="1" applyAlignment="1">
      <alignment horizontal="center" vertical="center"/>
    </xf>
    <xf numFmtId="20" fontId="0" fillId="0" borderId="21" xfId="0" applyNumberFormat="1" applyBorder="1" applyAlignment="1">
      <alignment horizontal="center" vertical="center"/>
    </xf>
    <xf numFmtId="20" fontId="0" fillId="0" borderId="12" xfId="0" applyNumberFormat="1" applyBorder="1" applyAlignment="1">
      <alignment horizontal="center" vertical="center"/>
    </xf>
    <xf numFmtId="20" fontId="0" fillId="0" borderId="15" xfId="0" applyNumberFormat="1" applyBorder="1" applyAlignment="1">
      <alignment horizontal="center" vertical="center"/>
    </xf>
    <xf numFmtId="20" fontId="0" fillId="0" borderId="20" xfId="0" applyNumberFormat="1" applyBorder="1" applyAlignment="1">
      <alignment horizontal="center" vertical="center"/>
    </xf>
    <xf numFmtId="0" fontId="0" fillId="0" borderId="0" xfId="0" applyBorder="1" applyAlignment="1">
      <alignment horizontal="center" vertical="center"/>
    </xf>
    <xf numFmtId="0" fontId="0" fillId="0" borderId="0" xfId="0">
      <alignment vertical="center"/>
    </xf>
    <xf numFmtId="20" fontId="2" fillId="0" borderId="4" xfId="0" applyNumberFormat="1" applyFont="1" applyBorder="1" applyAlignment="1">
      <alignment horizontal="center" vertical="center"/>
    </xf>
    <xf numFmtId="0" fontId="2" fillId="0" borderId="0" xfId="0" applyFont="1">
      <alignment vertical="center"/>
    </xf>
    <xf numFmtId="0" fontId="2" fillId="0" borderId="0" xfId="0" applyFont="1" applyBorder="1" applyAlignment="1">
      <alignment horizontal="center" vertical="center"/>
    </xf>
    <xf numFmtId="0" fontId="2" fillId="0" borderId="0" xfId="0" applyFont="1" applyFill="1" applyBorder="1" applyAlignment="1">
      <alignment horizontal="center" vertical="center"/>
    </xf>
    <xf numFmtId="0" fontId="4" fillId="0" borderId="1" xfId="0" applyFont="1" applyBorder="1" applyAlignment="1">
      <alignment horizontal="center" vertical="center" wrapText="1" shrinkToFit="1"/>
    </xf>
    <xf numFmtId="0" fontId="3" fillId="0" borderId="0" xfId="0" applyFont="1" applyFill="1" applyBorder="1" applyAlignment="1">
      <alignment horizontal="left" vertical="center"/>
    </xf>
    <xf numFmtId="38" fontId="0" fillId="2" borderId="17" xfId="1" applyFont="1" applyFill="1" applyBorder="1" applyAlignment="1">
      <alignment horizontal="center" vertical="center"/>
    </xf>
    <xf numFmtId="38" fontId="0" fillId="2" borderId="5" xfId="1" applyFont="1" applyFill="1" applyBorder="1" applyAlignment="1">
      <alignment horizontal="center" vertical="center"/>
    </xf>
    <xf numFmtId="38" fontId="0" fillId="2" borderId="6" xfId="1" applyFont="1" applyFill="1" applyBorder="1" applyAlignment="1">
      <alignment horizontal="center" vertical="center"/>
    </xf>
    <xf numFmtId="0" fontId="4" fillId="0" borderId="22" xfId="0" applyFont="1" applyBorder="1" applyAlignment="1">
      <alignment horizontal="center" vertical="center" wrapText="1" shrinkToFit="1"/>
    </xf>
    <xf numFmtId="38" fontId="10" fillId="2" borderId="17" xfId="1" applyFont="1" applyFill="1" applyBorder="1" applyAlignment="1">
      <alignment horizontal="center" vertical="center"/>
    </xf>
    <xf numFmtId="38" fontId="10" fillId="2" borderId="5" xfId="1" applyFont="1" applyFill="1" applyBorder="1" applyAlignment="1">
      <alignment horizontal="center" vertical="center"/>
    </xf>
    <xf numFmtId="38" fontId="9" fillId="2" borderId="17" xfId="1" applyFont="1" applyFill="1" applyBorder="1" applyAlignment="1">
      <alignment horizontal="center" vertical="center"/>
    </xf>
    <xf numFmtId="38" fontId="9" fillId="2" borderId="5" xfId="1" applyFont="1" applyFill="1" applyBorder="1" applyAlignment="1">
      <alignment horizontal="center" vertical="center"/>
    </xf>
    <xf numFmtId="0" fontId="11" fillId="0" borderId="0" xfId="0" applyFont="1">
      <alignment vertical="center"/>
    </xf>
    <xf numFmtId="178" fontId="0" fillId="2" borderId="23" xfId="0" applyNumberFormat="1" applyFill="1" applyBorder="1" applyAlignment="1">
      <alignment horizontal="center" vertical="center"/>
    </xf>
    <xf numFmtId="177" fontId="0" fillId="2" borderId="24" xfId="0" applyNumberFormat="1" applyFill="1" applyBorder="1" applyAlignment="1">
      <alignment horizontal="center" vertical="center"/>
    </xf>
    <xf numFmtId="0" fontId="0" fillId="0" borderId="0" xfId="0" applyFont="1">
      <alignment vertical="center"/>
    </xf>
    <xf numFmtId="0" fontId="4" fillId="0" borderId="0" xfId="0" applyFont="1" applyBorder="1" applyAlignment="1">
      <alignment horizontal="center" vertical="center"/>
    </xf>
    <xf numFmtId="0" fontId="4" fillId="0" borderId="0" xfId="0" applyFont="1">
      <alignment vertical="center"/>
    </xf>
    <xf numFmtId="0" fontId="0" fillId="0" borderId="22" xfId="0" applyFont="1" applyBorder="1" applyAlignment="1">
      <alignment horizontal="center" vertical="center" wrapText="1" shrinkToFit="1"/>
    </xf>
    <xf numFmtId="0" fontId="0" fillId="0" borderId="0" xfId="0" applyFont="1" applyFill="1" applyBorder="1" applyAlignment="1">
      <alignment horizontal="left" vertical="center"/>
    </xf>
    <xf numFmtId="0" fontId="4" fillId="0" borderId="0" xfId="0" applyFont="1" applyFill="1" applyBorder="1" applyAlignment="1">
      <alignment horizontal="center" vertical="center"/>
    </xf>
    <xf numFmtId="178" fontId="10" fillId="3" borderId="23" xfId="0" applyNumberFormat="1" applyFont="1" applyFill="1" applyBorder="1" applyAlignment="1">
      <alignment horizontal="center" vertical="center"/>
    </xf>
    <xf numFmtId="38" fontId="10" fillId="3" borderId="5" xfId="1" applyFont="1" applyFill="1" applyBorder="1" applyAlignment="1">
      <alignment horizontal="center" vertical="center"/>
    </xf>
    <xf numFmtId="38" fontId="9" fillId="3" borderId="5" xfId="1" applyFont="1" applyFill="1" applyBorder="1" applyAlignment="1">
      <alignment horizontal="center" vertical="center"/>
    </xf>
    <xf numFmtId="38" fontId="10" fillId="3" borderId="17" xfId="1" applyFont="1" applyFill="1" applyBorder="1" applyAlignment="1">
      <alignment horizontal="center" vertical="center"/>
    </xf>
    <xf numFmtId="0" fontId="15" fillId="0" borderId="0" xfId="0" applyFont="1">
      <alignment vertical="center"/>
    </xf>
    <xf numFmtId="0" fontId="2" fillId="0" borderId="3" xfId="0" applyFont="1" applyBorder="1" applyAlignment="1">
      <alignment horizontal="center" vertical="center"/>
    </xf>
    <xf numFmtId="178" fontId="0" fillId="2" borderId="25" xfId="0" applyNumberFormat="1" applyFill="1" applyBorder="1" applyAlignment="1">
      <alignment horizontal="center" vertical="center"/>
    </xf>
    <xf numFmtId="178" fontId="0" fillId="3" borderId="25" xfId="0" applyNumberFormat="1" applyFill="1" applyBorder="1" applyAlignment="1">
      <alignment horizontal="center" vertical="center"/>
    </xf>
    <xf numFmtId="178" fontId="0" fillId="2" borderId="27" xfId="0" applyNumberFormat="1" applyFill="1" applyBorder="1" applyAlignment="1">
      <alignment horizontal="center" vertical="center"/>
    </xf>
    <xf numFmtId="178" fontId="0" fillId="2" borderId="28" xfId="0" applyNumberFormat="1" applyFill="1" applyBorder="1" applyAlignment="1">
      <alignment horizontal="center" vertical="center"/>
    </xf>
    <xf numFmtId="178" fontId="0" fillId="0" borderId="6" xfId="0" applyNumberFormat="1" applyFill="1" applyBorder="1" applyAlignment="1">
      <alignment horizontal="center" vertical="center"/>
    </xf>
    <xf numFmtId="178" fontId="0" fillId="0" borderId="29" xfId="0" applyNumberFormat="1" applyFill="1" applyBorder="1" applyAlignment="1">
      <alignment horizontal="center" vertical="center"/>
    </xf>
    <xf numFmtId="178" fontId="0" fillId="0" borderId="5" xfId="0" applyNumberFormat="1" applyFill="1" applyBorder="1" applyAlignment="1">
      <alignment horizontal="center" vertical="center"/>
    </xf>
    <xf numFmtId="178" fontId="0" fillId="0" borderId="18" xfId="0" applyNumberFormat="1" applyFill="1" applyBorder="1" applyAlignment="1">
      <alignment horizontal="center" vertical="center"/>
    </xf>
    <xf numFmtId="0" fontId="10" fillId="4" borderId="0" xfId="0" applyFont="1" applyFill="1">
      <alignment vertical="center"/>
    </xf>
    <xf numFmtId="20" fontId="11" fillId="2" borderId="2" xfId="0" applyNumberFormat="1" applyFont="1" applyFill="1" applyBorder="1" applyAlignment="1">
      <alignment horizontal="center" vertical="center"/>
    </xf>
    <xf numFmtId="178" fontId="0" fillId="0" borderId="23" xfId="0" applyNumberFormat="1" applyBorder="1" applyAlignment="1">
      <alignment horizontal="center" vertical="center"/>
    </xf>
    <xf numFmtId="178" fontId="0" fillId="0" borderId="25" xfId="0" applyNumberFormat="1" applyBorder="1" applyAlignment="1">
      <alignment horizontal="center" vertical="center"/>
    </xf>
    <xf numFmtId="0" fontId="2" fillId="0" borderId="3" xfId="0" applyFont="1" applyBorder="1" applyAlignment="1">
      <alignment horizontal="center" vertical="center"/>
    </xf>
    <xf numFmtId="178" fontId="0" fillId="0" borderId="30" xfId="0" applyNumberFormat="1" applyFill="1" applyBorder="1" applyAlignment="1">
      <alignment horizontal="center" vertical="center"/>
    </xf>
    <xf numFmtId="178" fontId="0" fillId="0" borderId="17" xfId="0" applyNumberFormat="1" applyFill="1" applyBorder="1" applyAlignment="1">
      <alignment horizontal="center" vertical="center"/>
    </xf>
    <xf numFmtId="20" fontId="0" fillId="0" borderId="32" xfId="0" applyNumberFormat="1" applyBorder="1" applyAlignment="1">
      <alignment horizontal="center" vertical="center"/>
    </xf>
    <xf numFmtId="0" fontId="0" fillId="0" borderId="33" xfId="0" applyBorder="1" applyAlignment="1">
      <alignment horizontal="center" vertical="center"/>
    </xf>
    <xf numFmtId="20" fontId="0" fillId="0" borderId="26" xfId="0" applyNumberFormat="1" applyBorder="1" applyAlignment="1">
      <alignment horizontal="center" vertical="center"/>
    </xf>
    <xf numFmtId="20" fontId="0" fillId="0" borderId="33" xfId="0" applyNumberFormat="1" applyBorder="1" applyAlignment="1">
      <alignment horizontal="center" vertical="center"/>
    </xf>
    <xf numFmtId="38" fontId="10" fillId="2" borderId="36" xfId="1" applyFont="1" applyFill="1" applyBorder="1" applyAlignment="1">
      <alignment horizontal="center" vertical="center"/>
    </xf>
    <xf numFmtId="178" fontId="4" fillId="0" borderId="30" xfId="0" applyNumberFormat="1" applyFont="1" applyFill="1" applyBorder="1" applyAlignment="1">
      <alignment horizontal="center" vertical="center"/>
    </xf>
    <xf numFmtId="0" fontId="4" fillId="0" borderId="0" xfId="0" applyFont="1" applyAlignment="1">
      <alignment horizontal="center" vertical="center"/>
    </xf>
    <xf numFmtId="20" fontId="4" fillId="0" borderId="19" xfId="0" applyNumberFormat="1" applyFont="1" applyBorder="1" applyAlignment="1">
      <alignment horizontal="center" vertical="center"/>
    </xf>
    <xf numFmtId="0" fontId="4" fillId="0" borderId="20" xfId="0" applyFont="1" applyBorder="1" applyAlignment="1">
      <alignment horizontal="center" vertical="center"/>
    </xf>
    <xf numFmtId="20" fontId="4" fillId="0" borderId="21" xfId="0" applyNumberFormat="1" applyFont="1" applyBorder="1" applyAlignment="1">
      <alignment horizontal="center" vertical="center"/>
    </xf>
    <xf numFmtId="38" fontId="4" fillId="2" borderId="17" xfId="1" applyFont="1" applyFill="1" applyBorder="1" applyAlignment="1">
      <alignment horizontal="center" vertical="center"/>
    </xf>
    <xf numFmtId="20" fontId="4" fillId="0" borderId="8" xfId="0" applyNumberFormat="1" applyFont="1" applyBorder="1" applyAlignment="1">
      <alignment horizontal="center" vertical="center"/>
    </xf>
    <xf numFmtId="0" fontId="4" fillId="0" borderId="9" xfId="0" applyFont="1" applyBorder="1" applyAlignment="1">
      <alignment horizontal="center" vertical="center"/>
    </xf>
    <xf numFmtId="20" fontId="4" fillId="0" borderId="10" xfId="0" applyNumberFormat="1" applyFont="1" applyBorder="1" applyAlignment="1">
      <alignment horizontal="center" vertical="center"/>
    </xf>
    <xf numFmtId="20" fontId="4" fillId="0" borderId="9" xfId="0" applyNumberFormat="1" applyFont="1" applyBorder="1" applyAlignment="1">
      <alignment horizontal="center" vertical="center"/>
    </xf>
    <xf numFmtId="20" fontId="4" fillId="0" borderId="0" xfId="0" applyNumberFormat="1" applyFont="1" applyAlignment="1">
      <alignment horizontal="center" vertical="center"/>
    </xf>
    <xf numFmtId="20" fontId="4" fillId="0" borderId="11" xfId="0" applyNumberFormat="1" applyFont="1" applyBorder="1" applyAlignment="1">
      <alignment horizontal="center" vertical="center"/>
    </xf>
    <xf numFmtId="0" fontId="4" fillId="0" borderId="12" xfId="0" applyFont="1" applyBorder="1" applyAlignment="1">
      <alignment horizontal="center" vertical="center"/>
    </xf>
    <xf numFmtId="20" fontId="4" fillId="0" borderId="13" xfId="0" applyNumberFormat="1" applyFont="1" applyBorder="1" applyAlignment="1">
      <alignment horizontal="center" vertical="center"/>
    </xf>
    <xf numFmtId="20" fontId="4" fillId="0" borderId="12" xfId="0" applyNumberFormat="1" applyFont="1" applyBorder="1" applyAlignment="1">
      <alignment horizontal="center" vertical="center"/>
    </xf>
    <xf numFmtId="178" fontId="4" fillId="0" borderId="5" xfId="0" applyNumberFormat="1" applyFont="1" applyFill="1" applyBorder="1" applyAlignment="1">
      <alignment horizontal="center" vertical="center"/>
    </xf>
    <xf numFmtId="178" fontId="4" fillId="0" borderId="18" xfId="0" applyNumberFormat="1" applyFont="1" applyFill="1" applyBorder="1" applyAlignment="1">
      <alignment horizontal="center" vertical="center"/>
    </xf>
    <xf numFmtId="38" fontId="4" fillId="2" borderId="5" xfId="1" applyFont="1" applyFill="1" applyBorder="1" applyAlignment="1">
      <alignment horizontal="center" vertical="center"/>
    </xf>
    <xf numFmtId="178" fontId="4" fillId="0" borderId="29" xfId="0" applyNumberFormat="1" applyFont="1" applyFill="1" applyBorder="1" applyAlignment="1">
      <alignment horizontal="center" vertical="center"/>
    </xf>
    <xf numFmtId="20" fontId="4" fillId="0" borderId="14" xfId="0" applyNumberFormat="1" applyFont="1" applyBorder="1" applyAlignment="1">
      <alignment horizontal="center" vertical="center"/>
    </xf>
    <xf numFmtId="0" fontId="4" fillId="0" borderId="15" xfId="0" applyFont="1" applyBorder="1" applyAlignment="1">
      <alignment horizontal="center" vertical="center"/>
    </xf>
    <xf numFmtId="20" fontId="4" fillId="0" borderId="16" xfId="0" applyNumberFormat="1" applyFont="1" applyBorder="1" applyAlignment="1">
      <alignment horizontal="center" vertical="center"/>
    </xf>
    <xf numFmtId="38" fontId="4" fillId="2" borderId="6" xfId="1" applyFont="1" applyFill="1" applyBorder="1" applyAlignment="1">
      <alignment horizontal="center" vertical="center"/>
    </xf>
    <xf numFmtId="20" fontId="4" fillId="0" borderId="15" xfId="0" applyNumberFormat="1" applyFont="1" applyBorder="1" applyAlignment="1">
      <alignment horizontal="center" vertical="center"/>
    </xf>
    <xf numFmtId="178" fontId="4" fillId="0" borderId="6" xfId="0" applyNumberFormat="1" applyFont="1" applyFill="1" applyBorder="1" applyAlignment="1">
      <alignment horizontal="center" vertical="center"/>
    </xf>
    <xf numFmtId="178" fontId="4" fillId="0" borderId="8" xfId="0" applyNumberFormat="1" applyFont="1" applyFill="1" applyBorder="1" applyAlignment="1">
      <alignment horizontal="center" vertical="center"/>
    </xf>
    <xf numFmtId="20" fontId="4" fillId="0" borderId="20" xfId="0" applyNumberFormat="1" applyFont="1" applyBorder="1" applyAlignment="1">
      <alignment horizontal="center" vertical="center"/>
    </xf>
    <xf numFmtId="178" fontId="4" fillId="0" borderId="19" xfId="0" applyNumberFormat="1" applyFont="1" applyFill="1" applyBorder="1" applyAlignment="1">
      <alignment horizontal="center" vertical="center"/>
    </xf>
    <xf numFmtId="178" fontId="4" fillId="0" borderId="34" xfId="0" applyNumberFormat="1" applyFont="1" applyFill="1" applyBorder="1" applyAlignment="1">
      <alignment horizontal="center" vertical="center"/>
    </xf>
    <xf numFmtId="178" fontId="4" fillId="0" borderId="35" xfId="0" applyNumberFormat="1" applyFont="1" applyFill="1" applyBorder="1" applyAlignment="1">
      <alignment horizontal="center" vertical="center"/>
    </xf>
    <xf numFmtId="178" fontId="4" fillId="0" borderId="11" xfId="0" applyNumberFormat="1" applyFont="1" applyFill="1" applyBorder="1" applyAlignment="1">
      <alignment horizontal="center" vertical="center"/>
    </xf>
    <xf numFmtId="178" fontId="4" fillId="0" borderId="14" xfId="0" applyNumberFormat="1" applyFont="1" applyFill="1" applyBorder="1" applyAlignment="1">
      <alignment horizontal="center" vertical="center"/>
    </xf>
    <xf numFmtId="0" fontId="4" fillId="0" borderId="3" xfId="0" applyFont="1" applyBorder="1" applyAlignment="1">
      <alignment horizontal="center" vertical="center"/>
    </xf>
    <xf numFmtId="20" fontId="9" fillId="2" borderId="2" xfId="0" applyNumberFormat="1" applyFont="1" applyFill="1" applyBorder="1" applyAlignment="1">
      <alignment horizontal="center" vertical="center"/>
    </xf>
    <xf numFmtId="20" fontId="4" fillId="2" borderId="2" xfId="0" applyNumberFormat="1" applyFont="1" applyFill="1" applyBorder="1" applyAlignment="1">
      <alignment horizontal="center" vertical="center"/>
    </xf>
    <xf numFmtId="20" fontId="4" fillId="0" borderId="4" xfId="0" applyNumberFormat="1" applyFont="1" applyBorder="1" applyAlignment="1">
      <alignment horizontal="center" vertical="center"/>
    </xf>
    <xf numFmtId="0" fontId="4" fillId="0" borderId="0" xfId="0" applyFont="1" applyFill="1" applyBorder="1" applyAlignment="1">
      <alignment horizontal="lef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178" fontId="2" fillId="0" borderId="22" xfId="0" applyNumberFormat="1" applyFont="1" applyBorder="1" applyAlignment="1">
      <alignment horizontal="center" vertical="center"/>
    </xf>
    <xf numFmtId="178" fontId="2" fillId="0" borderId="18" xfId="0" applyNumberFormat="1" applyFont="1" applyBorder="1" applyAlignment="1">
      <alignment horizontal="center" vertical="center"/>
    </xf>
    <xf numFmtId="178" fontId="2" fillId="0" borderId="7" xfId="0" applyNumberFormat="1"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2" borderId="1" xfId="0" applyFont="1" applyFill="1" applyBorder="1" applyAlignment="1">
      <alignment horizontal="center" vertical="center"/>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176" fontId="2" fillId="2" borderId="2" xfId="0" applyNumberFormat="1" applyFont="1" applyFill="1" applyBorder="1" applyAlignment="1">
      <alignment horizontal="center" vertical="center"/>
    </xf>
    <xf numFmtId="176" fontId="2" fillId="2" borderId="3" xfId="0" applyNumberFormat="1" applyFont="1" applyFill="1" applyBorder="1" applyAlignment="1">
      <alignment horizontal="center" vertical="center"/>
    </xf>
    <xf numFmtId="176" fontId="2" fillId="2" borderId="4" xfId="0" applyNumberFormat="1" applyFont="1" applyFill="1" applyBorder="1" applyAlignment="1">
      <alignment horizontal="center" vertical="center"/>
    </xf>
    <xf numFmtId="176" fontId="2" fillId="2" borderId="2" xfId="0" quotePrefix="1" applyNumberFormat="1" applyFont="1" applyFill="1" applyBorder="1" applyAlignment="1">
      <alignment horizontal="center" vertical="center"/>
    </xf>
    <xf numFmtId="20" fontId="4" fillId="2" borderId="2" xfId="0" applyNumberFormat="1" applyFont="1" applyFill="1" applyBorder="1" applyAlignment="1">
      <alignment horizontal="center" vertical="center"/>
    </xf>
    <xf numFmtId="20" fontId="4" fillId="2" borderId="3" xfId="0" applyNumberFormat="1" applyFont="1" applyFill="1" applyBorder="1" applyAlignment="1">
      <alignment horizontal="center" vertical="center"/>
    </xf>
    <xf numFmtId="20" fontId="4" fillId="2" borderId="4" xfId="0" applyNumberFormat="1" applyFont="1" applyFill="1" applyBorder="1" applyAlignment="1">
      <alignment horizontal="center" vertical="center"/>
    </xf>
    <xf numFmtId="0" fontId="2" fillId="0" borderId="1" xfId="0" applyFont="1" applyBorder="1" applyAlignment="1">
      <alignment vertical="center" textRotation="255" shrinkToFit="1"/>
    </xf>
    <xf numFmtId="0" fontId="4" fillId="0" borderId="22" xfId="0" applyFont="1" applyBorder="1" applyAlignment="1">
      <alignment horizontal="center" vertical="center" textRotation="255"/>
    </xf>
    <xf numFmtId="0" fontId="4" fillId="0" borderId="18" xfId="0" applyFont="1" applyBorder="1" applyAlignment="1">
      <alignment horizontal="center" vertical="center" textRotation="255"/>
    </xf>
    <xf numFmtId="0" fontId="4" fillId="0" borderId="7" xfId="0" applyFont="1" applyBorder="1" applyAlignment="1">
      <alignment horizontal="center" vertical="center" textRotation="255"/>
    </xf>
    <xf numFmtId="178" fontId="4" fillId="0" borderId="22" xfId="0" applyNumberFormat="1" applyFont="1" applyBorder="1" applyAlignment="1">
      <alignment horizontal="center" vertical="center"/>
    </xf>
    <xf numFmtId="178" fontId="4" fillId="0" borderId="18" xfId="0" applyNumberFormat="1" applyFont="1" applyBorder="1" applyAlignment="1">
      <alignment horizontal="center" vertical="center"/>
    </xf>
    <xf numFmtId="178" fontId="4" fillId="0" borderId="7" xfId="0" applyNumberFormat="1" applyFont="1" applyBorder="1" applyAlignment="1">
      <alignment horizontal="center" vertical="center"/>
    </xf>
    <xf numFmtId="0" fontId="4" fillId="0" borderId="1" xfId="0" applyFont="1" applyBorder="1" applyAlignment="1">
      <alignment horizontal="center" vertical="center"/>
    </xf>
    <xf numFmtId="178" fontId="4" fillId="0" borderId="31" xfId="0" applyNumberFormat="1" applyFont="1" applyBorder="1" applyAlignment="1">
      <alignment horizontal="center" vertical="center"/>
    </xf>
    <xf numFmtId="178" fontId="4" fillId="0" borderId="34" xfId="0" applyNumberFormat="1" applyFont="1" applyBorder="1" applyAlignment="1">
      <alignment horizontal="center" vertical="center"/>
    </xf>
    <xf numFmtId="179" fontId="9" fillId="2" borderId="2" xfId="0" quotePrefix="1" applyNumberFormat="1" applyFont="1" applyFill="1" applyBorder="1" applyAlignment="1">
      <alignment horizontal="center" vertical="center"/>
    </xf>
    <xf numFmtId="179" fontId="9" fillId="2" borderId="3" xfId="0" applyNumberFormat="1" applyFont="1" applyFill="1" applyBorder="1" applyAlignment="1">
      <alignment horizontal="center" vertical="center"/>
    </xf>
    <xf numFmtId="179" fontId="9" fillId="2" borderId="4" xfId="0" applyNumberFormat="1" applyFont="1" applyFill="1" applyBorder="1" applyAlignment="1">
      <alignment horizontal="center" vertical="center"/>
    </xf>
    <xf numFmtId="20" fontId="14" fillId="2" borderId="2" xfId="0" applyNumberFormat="1" applyFont="1" applyFill="1" applyBorder="1" applyAlignment="1">
      <alignment horizontal="center" vertical="center"/>
    </xf>
    <xf numFmtId="20" fontId="14" fillId="2" borderId="3" xfId="0" applyNumberFormat="1" applyFont="1" applyFill="1" applyBorder="1" applyAlignment="1">
      <alignment horizontal="center" vertical="center"/>
    </xf>
    <xf numFmtId="20" fontId="14" fillId="2" borderId="4" xfId="0" applyNumberFormat="1" applyFont="1" applyFill="1" applyBorder="1" applyAlignment="1">
      <alignment horizontal="center" vertical="center"/>
    </xf>
    <xf numFmtId="0" fontId="9" fillId="2" borderId="1" xfId="0" applyFont="1" applyFill="1" applyBorder="1" applyAlignment="1">
      <alignment horizontal="center" vertical="center"/>
    </xf>
    <xf numFmtId="176" fontId="9" fillId="2" borderId="2" xfId="0" applyNumberFormat="1" applyFont="1" applyFill="1" applyBorder="1" applyAlignment="1">
      <alignment horizontal="center" vertical="center"/>
    </xf>
    <xf numFmtId="176" fontId="9" fillId="2" borderId="3" xfId="0" applyNumberFormat="1" applyFont="1" applyFill="1" applyBorder="1" applyAlignment="1">
      <alignment horizontal="center" vertical="center"/>
    </xf>
    <xf numFmtId="176" fontId="9" fillId="2" borderId="4" xfId="0" applyNumberFormat="1" applyFont="1" applyFill="1" applyBorder="1" applyAlignment="1">
      <alignment horizontal="center" vertical="center"/>
    </xf>
  </cellXfs>
  <cellStyles count="2">
    <cellStyle name="桁区切り" xfId="1" builtinId="6"/>
    <cellStyle name="標準" xfId="0" builtinId="0"/>
  </cellStyles>
  <dxfs count="3">
    <dxf>
      <font>
        <b/>
        <i val="0"/>
      </font>
    </dxf>
    <dxf>
      <font>
        <b/>
        <i val="0"/>
      </font>
    </dxf>
    <dxf>
      <font>
        <b/>
        <i val="0"/>
      </font>
    </dxf>
  </dxfs>
  <tableStyles count="0" defaultTableStyle="TableStyleMedium2" defaultPivotStyle="PivotStyleLight16"/>
  <colors>
    <mruColors>
      <color rgb="FF0000FF"/>
      <color rgb="FF27F96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17</xdr:col>
      <xdr:colOff>513262</xdr:colOff>
      <xdr:row>0</xdr:row>
      <xdr:rowOff>18154</xdr:rowOff>
    </xdr:from>
    <xdr:to>
      <xdr:col>19</xdr:col>
      <xdr:colOff>8031</xdr:colOff>
      <xdr:row>1</xdr:row>
      <xdr:rowOff>51073</xdr:rowOff>
    </xdr:to>
    <xdr:sp macro="" textlink="">
      <xdr:nvSpPr>
        <xdr:cNvPr id="2" name="テキスト ボックス 2">
          <a:extLst>
            <a:ext uri="{FF2B5EF4-FFF2-40B4-BE49-F238E27FC236}">
              <a16:creationId xmlns:a16="http://schemas.microsoft.com/office/drawing/2014/main" id="{EC157A88-F0E6-4FBC-8C3B-DCEFFC22DB2F}"/>
            </a:ext>
          </a:extLst>
        </xdr:cNvPr>
        <xdr:cNvSpPr txBox="1">
          <a:spLocks noChangeArrowheads="1"/>
        </xdr:cNvSpPr>
      </xdr:nvSpPr>
      <xdr:spPr bwMode="auto">
        <a:xfrm>
          <a:off x="11620877" y="18154"/>
          <a:ext cx="1194616" cy="267381"/>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rot="0" vert="horz" wrap="square" lIns="91440" tIns="45720" rIns="91440" bIns="45720" anchor="t" anchorCtr="0">
          <a:sp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10-1-1</a:t>
          </a:r>
          <a:endParaRPr lang="ja-JP" sz="1050" kern="100">
            <a:solidFill>
              <a:srgbClr val="FF0000"/>
            </a:solidFill>
            <a:effectLst/>
            <a:latin typeface="Century"/>
            <a:ea typeface="ＭＳ 明朝"/>
            <a:cs typeface="Times New Roman"/>
          </a:endParaRPr>
        </a:p>
      </xdr:txBody>
    </xdr:sp>
    <xdr:clientData/>
  </xdr:twoCellAnchor>
  <xdr:twoCellAnchor>
    <xdr:from>
      <xdr:col>1</xdr:col>
      <xdr:colOff>16933</xdr:colOff>
      <xdr:row>1</xdr:row>
      <xdr:rowOff>285169</xdr:rowOff>
    </xdr:from>
    <xdr:to>
      <xdr:col>3</xdr:col>
      <xdr:colOff>479415</xdr:colOff>
      <xdr:row>2</xdr:row>
      <xdr:rowOff>214839</xdr:rowOff>
    </xdr:to>
    <xdr:sp macro="" textlink="">
      <xdr:nvSpPr>
        <xdr:cNvPr id="3" name="テキスト ボックス 2">
          <a:extLst>
            <a:ext uri="{FF2B5EF4-FFF2-40B4-BE49-F238E27FC236}">
              <a16:creationId xmlns:a16="http://schemas.microsoft.com/office/drawing/2014/main" id="{4911540A-B0EE-48AB-B967-83D0EF4B7D9E}"/>
            </a:ext>
          </a:extLst>
        </xdr:cNvPr>
        <xdr:cNvSpPr txBox="1">
          <a:spLocks noChangeArrowheads="1"/>
        </xdr:cNvSpPr>
      </xdr:nvSpPr>
      <xdr:spPr bwMode="auto">
        <a:xfrm>
          <a:off x="188383" y="523294"/>
          <a:ext cx="1395932" cy="234470"/>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1">
          <a:noAutofit/>
        </a:bodyPr>
        <a:lstStyle/>
        <a:p>
          <a:pPr algn="ctr">
            <a:spcAft>
              <a:spcPts val="0"/>
            </a:spcAft>
          </a:pPr>
          <a:r>
            <a:rPr lang="ja-JP" altLang="en-US" sz="1400" kern="100">
              <a:solidFill>
                <a:srgbClr val="FF0000"/>
              </a:solidFill>
              <a:effectLst/>
              <a:latin typeface="游ゴシック" panose="020B0400000000000000" pitchFamily="50" charset="-128"/>
              <a:ea typeface="游ゴシック" panose="020B0400000000000000" pitchFamily="50" charset="-128"/>
              <a:cs typeface="Times New Roman"/>
            </a:rPr>
            <a:t>三次調整力②</a:t>
          </a:r>
          <a:endParaRPr lang="en-US" altLang="ja-JP" sz="14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twoCellAnchor>
  <xdr:oneCellAnchor>
    <xdr:from>
      <xdr:col>8</xdr:col>
      <xdr:colOff>190500</xdr:colOff>
      <xdr:row>2</xdr:row>
      <xdr:rowOff>149679</xdr:rowOff>
    </xdr:from>
    <xdr:ext cx="7923892" cy="3739696"/>
    <xdr:sp macro="" textlink="">
      <xdr:nvSpPr>
        <xdr:cNvPr id="9" name="テキスト ボックス 8">
          <a:extLst>
            <a:ext uri="{FF2B5EF4-FFF2-40B4-BE49-F238E27FC236}">
              <a16:creationId xmlns:a16="http://schemas.microsoft.com/office/drawing/2014/main" id="{34162BE0-77E0-41E1-B340-0EE1A0FFB4B2}"/>
            </a:ext>
          </a:extLst>
        </xdr:cNvPr>
        <xdr:cNvSpPr txBox="1"/>
      </xdr:nvSpPr>
      <xdr:spPr>
        <a:xfrm>
          <a:off x="4699000" y="689429"/>
          <a:ext cx="7923892" cy="3739696"/>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1100">
              <a:solidFill>
                <a:sysClr val="windowText" lastClr="000000"/>
              </a:solidFill>
              <a:latin typeface="+mn-ea"/>
              <a:ea typeface="+mn-ea"/>
            </a:rPr>
            <a:t>（作成にあたっての留意事項）</a:t>
          </a:r>
          <a:endParaRPr kumimoji="1" lang="en-US" altLang="ja-JP" sz="1100">
            <a:solidFill>
              <a:sysClr val="windowText" lastClr="000000"/>
            </a:solidFill>
            <a:latin typeface="+mn-ea"/>
            <a:ea typeface="+mn-ea"/>
          </a:endParaRPr>
        </a:p>
        <a:p>
          <a:pPr rtl="0" eaLnBrk="1" latinLnBrk="0" hangingPunct="1"/>
          <a:r>
            <a:rPr kumimoji="1" lang="ja-JP" altLang="ja-JP" sz="1100">
              <a:solidFill>
                <a:sysClr val="windowText" lastClr="000000"/>
              </a:solidFill>
              <a:effectLst/>
              <a:latin typeface="+mn-ea"/>
              <a:ea typeface="+mn-ea"/>
              <a:cs typeface="+mn-cs"/>
            </a:rPr>
            <a:t>○ </a:t>
          </a:r>
          <a:r>
            <a:rPr kumimoji="1" lang="ja-JP" altLang="en-US" sz="1100">
              <a:solidFill>
                <a:sysClr val="windowText" lastClr="000000"/>
              </a:solidFill>
              <a:effectLst/>
              <a:latin typeface="+mn-ea"/>
              <a:ea typeface="+mn-ea"/>
              <a:cs typeface="+mn-cs"/>
            </a:rPr>
            <a:t>（１）は</a:t>
          </a:r>
          <a:r>
            <a:rPr kumimoji="1" lang="ja-JP" altLang="ja-JP" sz="1100">
              <a:solidFill>
                <a:sysClr val="windowText" lastClr="000000"/>
              </a:solidFill>
              <a:effectLst/>
              <a:latin typeface="+mn-lt"/>
              <a:ea typeface="+mn-ea"/>
              <a:cs typeface="+mn-cs"/>
            </a:rPr>
            <a:t>発電計画に基づき応動していることを確認するため、</a:t>
          </a:r>
          <a:r>
            <a:rPr kumimoji="1" lang="ja-JP" altLang="ja-JP" sz="1100">
              <a:solidFill>
                <a:sysClr val="windowText" lastClr="000000"/>
              </a:solidFill>
              <a:effectLst/>
              <a:latin typeface="+mn-ea"/>
              <a:ea typeface="+mn-ea"/>
              <a:cs typeface="+mn-cs"/>
            </a:rPr>
            <a:t>広域機関に提出いただいた発電計画の</a:t>
          </a:r>
          <a:r>
            <a:rPr kumimoji="1" lang="en-US" altLang="ja-JP" sz="1100">
              <a:solidFill>
                <a:sysClr val="windowText" lastClr="000000"/>
              </a:solidFill>
              <a:effectLst/>
              <a:latin typeface="+mn-ea"/>
              <a:ea typeface="+mn-ea"/>
              <a:cs typeface="+mn-cs"/>
            </a:rPr>
            <a:t>30</a:t>
          </a:r>
          <a:r>
            <a:rPr kumimoji="1" lang="ja-JP" altLang="ja-JP" sz="1100">
              <a:solidFill>
                <a:sysClr val="windowText" lastClr="000000"/>
              </a:solidFill>
              <a:effectLst/>
              <a:latin typeface="+mn-ea"/>
              <a:ea typeface="+mn-ea"/>
              <a:cs typeface="+mn-cs"/>
            </a:rPr>
            <a:t>分</a:t>
          </a:r>
          <a:r>
            <a:rPr kumimoji="1" lang="en-US" altLang="ja-JP" sz="1100">
              <a:solidFill>
                <a:sysClr val="windowText" lastClr="000000"/>
              </a:solidFill>
              <a:effectLst/>
              <a:latin typeface="+mn-ea"/>
              <a:ea typeface="+mn-ea"/>
              <a:cs typeface="+mn-cs"/>
            </a:rPr>
            <a:t>kWh</a:t>
          </a:r>
          <a:r>
            <a:rPr kumimoji="1" lang="ja-JP" altLang="ja-JP" sz="1100">
              <a:solidFill>
                <a:sysClr val="windowText" lastClr="000000"/>
              </a:solidFill>
              <a:effectLst/>
              <a:latin typeface="+mn-ea"/>
              <a:ea typeface="+mn-ea"/>
              <a:cs typeface="+mn-cs"/>
            </a:rPr>
            <a:t>を</a:t>
          </a:r>
          <a:r>
            <a:rPr kumimoji="1" lang="en-US" altLang="ja-JP" sz="1100">
              <a:solidFill>
                <a:sysClr val="windowText" lastClr="000000"/>
              </a:solidFill>
              <a:effectLst/>
              <a:latin typeface="+mn-ea"/>
              <a:ea typeface="+mn-ea"/>
              <a:cs typeface="+mn-cs"/>
            </a:rPr>
            <a:t>5</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に換算し</a:t>
          </a:r>
          <a:r>
            <a:rPr kumimoji="1" lang="ja-JP" altLang="en-US" sz="1100">
              <a:solidFill>
                <a:sysClr val="windowText" lastClr="000000"/>
              </a:solidFill>
              <a:effectLst/>
              <a:latin typeface="+mn-ea"/>
              <a:ea typeface="+mn-ea"/>
              <a:cs typeface="+mn-cs"/>
            </a:rPr>
            <a:t>て算出した発電計画電力を</a:t>
          </a:r>
          <a:r>
            <a:rPr kumimoji="1" lang="ja-JP" altLang="ja-JP" sz="1100">
              <a:solidFill>
                <a:sysClr val="windowText" lastClr="000000"/>
              </a:solidFill>
              <a:effectLst/>
              <a:latin typeface="+mn-ea"/>
              <a:ea typeface="+mn-ea"/>
              <a:cs typeface="+mn-cs"/>
            </a:rPr>
            <a:t>入力してください。</a:t>
          </a:r>
          <a:r>
            <a:rPr kumimoji="1" lang="ja-JP" altLang="en-US" sz="1100">
              <a:solidFill>
                <a:sysClr val="windowText" lastClr="000000"/>
              </a:solidFill>
              <a:effectLst/>
              <a:latin typeface="+mn-lt"/>
              <a:ea typeface="+mn-ea"/>
              <a:cs typeface="+mn-cs"/>
            </a:rPr>
            <a:t>なお</a:t>
          </a:r>
          <a:r>
            <a:rPr kumimoji="1" lang="ja-JP" altLang="ja-JP" sz="1100">
              <a:solidFill>
                <a:sysClr val="windowText" lastClr="000000"/>
              </a:solidFill>
              <a:effectLst/>
              <a:latin typeface="+mn-lt"/>
              <a:ea typeface="+mn-ea"/>
              <a:cs typeface="+mn-cs"/>
            </a:rPr>
            <a:t>、工場試験成績書等の発電実績を用いる場合など、リソースが系統に連</a:t>
          </a:r>
          <a:r>
            <a:rPr kumimoji="1" lang="ja-JP" altLang="en-US" sz="1100">
              <a:solidFill>
                <a:sysClr val="windowText" lastClr="000000"/>
              </a:solidFill>
              <a:effectLst/>
              <a:latin typeface="+mn-lt"/>
              <a:ea typeface="+mn-ea"/>
              <a:cs typeface="+mn-cs"/>
            </a:rPr>
            <a:t>系</a:t>
          </a:r>
          <a:r>
            <a:rPr kumimoji="1" lang="ja-JP" altLang="ja-JP" sz="1100">
              <a:solidFill>
                <a:sysClr val="windowText" lastClr="000000"/>
              </a:solidFill>
              <a:effectLst/>
              <a:latin typeface="+mn-lt"/>
              <a:ea typeface="+mn-ea"/>
              <a:cs typeface="+mn-cs"/>
            </a:rPr>
            <a:t>されておらず広域機関に提出した発電計画が存在しない場合には、発電計画電力は入力不要とします。</a:t>
          </a:r>
          <a:endParaRPr lang="ja-JP" altLang="ja-JP">
            <a:solidFill>
              <a:sysClr val="windowText" lastClr="000000"/>
            </a:solidFill>
            <a:effectLst/>
          </a:endParaRPr>
        </a:p>
        <a:p>
          <a:pPr eaLnBrk="1" fontAlgn="auto" latinLnBrk="0" hangingPunct="1"/>
          <a:r>
            <a:rPr kumimoji="1" lang="ja-JP" altLang="en-US" sz="1100">
              <a:solidFill>
                <a:sysClr val="windowText" lastClr="000000"/>
              </a:solidFill>
              <a:effectLst/>
              <a:latin typeface="+mn-ea"/>
              <a:ea typeface="+mn-ea"/>
              <a:cs typeface="+mn-cs"/>
            </a:rPr>
            <a:t>　　</a:t>
          </a:r>
          <a:r>
            <a:rPr kumimoji="1" lang="ja-JP" altLang="ja-JP" sz="1100">
              <a:solidFill>
                <a:sysClr val="windowText" lastClr="000000"/>
              </a:solidFill>
              <a:effectLst/>
              <a:latin typeface="+mn-ea"/>
              <a:ea typeface="+mn-ea"/>
              <a:cs typeface="+mn-cs"/>
            </a:rPr>
            <a:t>例）発電計</a:t>
          </a:r>
          <a:r>
            <a:rPr kumimoji="1" lang="ja-JP" altLang="ja-JP" sz="1100" strike="noStrike" baseline="0">
              <a:solidFill>
                <a:sysClr val="windowText" lastClr="000000"/>
              </a:solidFill>
              <a:effectLst/>
              <a:latin typeface="+mn-ea"/>
              <a:ea typeface="+mn-ea"/>
              <a:cs typeface="+mn-cs"/>
            </a:rPr>
            <a:t>画 </a:t>
          </a:r>
          <a:r>
            <a:rPr kumimoji="1" lang="en-US" altLang="ja-JP" sz="1100">
              <a:solidFill>
                <a:sysClr val="windowText" lastClr="000000"/>
              </a:solidFill>
              <a:effectLst/>
              <a:latin typeface="+mn-ea"/>
              <a:ea typeface="+mn-ea"/>
              <a:cs typeface="+mn-cs"/>
            </a:rPr>
            <a:t>2,000kWh</a:t>
          </a:r>
          <a:r>
            <a:rPr kumimoji="1" lang="ja-JP" altLang="ja-JP" sz="1100">
              <a:solidFill>
                <a:sysClr val="windowText" lastClr="000000"/>
              </a:solidFill>
              <a:effectLst/>
              <a:latin typeface="+mn-ea"/>
              <a:ea typeface="+mn-ea"/>
              <a:cs typeface="+mn-cs"/>
            </a:rPr>
            <a:t>（</a:t>
          </a:r>
          <a:r>
            <a:rPr kumimoji="1" lang="en-US" altLang="ja-JP" sz="1100">
              <a:solidFill>
                <a:sysClr val="windowText" lastClr="000000"/>
              </a:solidFill>
              <a:effectLst/>
              <a:latin typeface="+mn-ea"/>
              <a:ea typeface="+mn-ea"/>
              <a:cs typeface="+mn-cs"/>
            </a:rPr>
            <a:t>30</a:t>
          </a:r>
          <a:r>
            <a:rPr kumimoji="1" lang="ja-JP" altLang="ja-JP" sz="1100">
              <a:solidFill>
                <a:sysClr val="windowText" lastClr="000000"/>
              </a:solidFill>
              <a:effectLst/>
              <a:latin typeface="+mn-ea"/>
              <a:ea typeface="+mn-ea"/>
              <a:cs typeface="+mn-cs"/>
            </a:rPr>
            <a:t>分値）の場合、</a:t>
          </a:r>
          <a:r>
            <a:rPr kumimoji="1" lang="en-US" altLang="ja-JP" sz="1100">
              <a:solidFill>
                <a:sysClr val="windowText" lastClr="000000"/>
              </a:solidFill>
              <a:effectLst/>
              <a:latin typeface="+mn-ea"/>
              <a:ea typeface="+mn-ea"/>
              <a:cs typeface="+mn-cs"/>
            </a:rPr>
            <a:t>5</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は</a:t>
          </a:r>
          <a:r>
            <a:rPr kumimoji="1" lang="en-US" altLang="ja-JP" sz="1100">
              <a:solidFill>
                <a:sysClr val="windowText" lastClr="000000"/>
              </a:solidFill>
              <a:effectLst/>
              <a:latin typeface="+mn-ea"/>
              <a:ea typeface="+mn-ea"/>
              <a:cs typeface="+mn-cs"/>
            </a:rPr>
            <a:t>2</a:t>
          </a:r>
          <a:r>
            <a:rPr kumimoji="1" lang="en-US"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ea"/>
              <a:ea typeface="+mn-ea"/>
              <a:cs typeface="+mn-cs"/>
            </a:rPr>
            <a:t>000×2=4</a:t>
          </a:r>
          <a:r>
            <a:rPr kumimoji="1" lang="en-US"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ea"/>
              <a:ea typeface="+mn-ea"/>
              <a:cs typeface="+mn-cs"/>
            </a:rPr>
            <a:t>000kW</a:t>
          </a:r>
          <a:r>
            <a:rPr kumimoji="1" lang="ja-JP" altLang="ja-JP" sz="1100">
              <a:solidFill>
                <a:sysClr val="windowText" lastClr="000000"/>
              </a:solidFill>
              <a:effectLst/>
              <a:latin typeface="+mn-ea"/>
              <a:ea typeface="+mn-ea"/>
              <a:cs typeface="+mn-cs"/>
            </a:rPr>
            <a:t>となり</a:t>
          </a:r>
          <a:r>
            <a:rPr kumimoji="1" lang="ja-JP" altLang="en-US" sz="1100">
              <a:solidFill>
                <a:sysClr val="windowText" lastClr="000000"/>
              </a:solidFill>
              <a:effectLst/>
              <a:latin typeface="+mn-ea"/>
              <a:ea typeface="+mn-ea"/>
              <a:cs typeface="+mn-cs"/>
            </a:rPr>
            <a:t>ます。</a:t>
          </a:r>
          <a:endParaRPr kumimoji="1" lang="en-US" altLang="ja-JP" sz="1100">
            <a:solidFill>
              <a:sysClr val="windowText" lastClr="000000"/>
            </a:solidFill>
            <a:effectLst/>
            <a:latin typeface="+mn-ea"/>
            <a:ea typeface="+mn-ea"/>
            <a:cs typeface="+mn-cs"/>
          </a:endParaRPr>
        </a:p>
        <a:p>
          <a:pPr eaLnBrk="1" fontAlgn="auto" latinLnBrk="0" hangingPunct="1"/>
          <a:r>
            <a:rPr kumimoji="1" lang="ja-JP" altLang="en-US" sz="1100">
              <a:solidFill>
                <a:sysClr val="windowText" lastClr="000000"/>
              </a:solidFill>
              <a:latin typeface="+mn-ea"/>
              <a:ea typeface="+mn-ea"/>
            </a:rPr>
            <a:t>○ （２）はｻﾝﾌﾟﾘﾝｸﾞ周期</a:t>
          </a:r>
          <a:r>
            <a:rPr kumimoji="1" lang="en-US" altLang="ja-JP" sz="1100">
              <a:solidFill>
                <a:sysClr val="windowText" lastClr="000000"/>
              </a:solidFill>
              <a:latin typeface="+mn-ea"/>
              <a:ea typeface="+mn-ea"/>
            </a:rPr>
            <a:t>5</a:t>
          </a:r>
          <a:r>
            <a:rPr kumimoji="1" lang="ja-JP" altLang="en-US" sz="1100">
              <a:solidFill>
                <a:sysClr val="windowText" lastClr="000000"/>
              </a:solidFill>
              <a:latin typeface="+mn-ea"/>
              <a:ea typeface="+mn-ea"/>
            </a:rPr>
            <a:t>分以内で取得した過去の稼働実績データを</a:t>
          </a:r>
          <a:r>
            <a:rPr kumimoji="1" lang="en-US" altLang="ja-JP" sz="1100">
              <a:solidFill>
                <a:sysClr val="windowText" lastClr="000000"/>
              </a:solidFill>
              <a:latin typeface="+mn-ea"/>
              <a:ea typeface="+mn-ea"/>
            </a:rPr>
            <a:t>5</a:t>
          </a:r>
          <a:r>
            <a:rPr kumimoji="1" lang="ja-JP" altLang="en-US" sz="1100">
              <a:solidFill>
                <a:sysClr val="windowText" lastClr="000000"/>
              </a:solidFill>
              <a:latin typeface="+mn-ea"/>
              <a:ea typeface="+mn-ea"/>
            </a:rPr>
            <a:t>分</a:t>
          </a:r>
          <a:r>
            <a:rPr kumimoji="1" lang="en-US" altLang="ja-JP" sz="1100">
              <a:solidFill>
                <a:sysClr val="windowText" lastClr="000000"/>
              </a:solidFill>
              <a:latin typeface="+mn-ea"/>
              <a:ea typeface="+mn-ea"/>
            </a:rPr>
            <a:t>kW</a:t>
          </a:r>
          <a:r>
            <a:rPr kumimoji="1" lang="ja-JP" altLang="en-US" sz="1100">
              <a:solidFill>
                <a:sysClr val="windowText" lastClr="000000"/>
              </a:solidFill>
              <a:latin typeface="+mn-ea"/>
              <a:ea typeface="+mn-ea"/>
            </a:rPr>
            <a:t>値に換算して</a:t>
          </a:r>
          <a:r>
            <a:rPr kumimoji="1" lang="ja-JP" altLang="en-US" sz="1100">
              <a:solidFill>
                <a:sysClr val="windowText" lastClr="000000"/>
              </a:solidFill>
              <a:effectLst/>
              <a:latin typeface="+mn-ea"/>
              <a:ea typeface="+mn-ea"/>
              <a:cs typeface="+mn-cs"/>
            </a:rPr>
            <a:t>入力して下さい。</a:t>
          </a:r>
          <a:endParaRPr kumimoji="1" lang="en-US" altLang="ja-JP" sz="1100">
            <a:solidFill>
              <a:sysClr val="windowText" lastClr="000000"/>
            </a:solidFill>
            <a:effectLst/>
            <a:latin typeface="+mn-ea"/>
            <a:ea typeface="+mn-ea"/>
            <a:cs typeface="+mn-cs"/>
          </a:endParaRPr>
        </a:p>
        <a:p>
          <a:r>
            <a:rPr kumimoji="1" lang="ja-JP" altLang="en-US" sz="1100">
              <a:solidFill>
                <a:sysClr val="windowText" lastClr="000000"/>
              </a:solidFill>
              <a:effectLst/>
              <a:latin typeface="+mn-ea"/>
              <a:ea typeface="+mn-ea"/>
              <a:cs typeface="+mn-cs"/>
            </a:rPr>
            <a:t>　　例</a:t>
          </a:r>
          <a:r>
            <a:rPr kumimoji="1" lang="en-US" altLang="ja-JP" sz="1100">
              <a:solidFill>
                <a:sysClr val="windowText" lastClr="000000"/>
              </a:solidFill>
              <a:effectLst/>
              <a:latin typeface="+mn-ea"/>
              <a:ea typeface="+mn-ea"/>
              <a:cs typeface="+mn-cs"/>
            </a:rPr>
            <a:t>)</a:t>
          </a:r>
          <a:r>
            <a:rPr kumimoji="1" lang="ja-JP" altLang="en-US" sz="1100" baseline="0">
              <a:solidFill>
                <a:sysClr val="windowText" lastClr="000000"/>
              </a:solidFill>
              <a:effectLst/>
              <a:latin typeface="+mn-ea"/>
              <a:ea typeface="+mn-ea"/>
              <a:cs typeface="+mn-cs"/>
            </a:rPr>
            <a:t> 発電実績</a:t>
          </a:r>
          <a:r>
            <a:rPr kumimoji="1" lang="en-US" altLang="ja-JP" sz="1100" baseline="0">
              <a:solidFill>
                <a:sysClr val="windowText" lastClr="000000"/>
              </a:solidFill>
              <a:effectLst/>
              <a:latin typeface="+mn-ea"/>
              <a:ea typeface="+mn-ea"/>
              <a:cs typeface="+mn-cs"/>
            </a:rPr>
            <a:t>200kWh</a:t>
          </a:r>
          <a:r>
            <a:rPr kumimoji="1" lang="ja-JP" altLang="en-US" sz="1100" baseline="0">
              <a:solidFill>
                <a:sysClr val="windowText" lastClr="000000"/>
              </a:solidFill>
              <a:effectLst/>
              <a:latin typeface="+mn-ea"/>
              <a:ea typeface="+mn-ea"/>
              <a:cs typeface="+mn-cs"/>
            </a:rPr>
            <a:t>（</a:t>
          </a:r>
          <a:r>
            <a:rPr kumimoji="1" lang="en-US" altLang="ja-JP" sz="1100" baseline="0">
              <a:solidFill>
                <a:sysClr val="windowText" lastClr="000000"/>
              </a:solidFill>
              <a:effectLst/>
              <a:latin typeface="+mn-ea"/>
              <a:ea typeface="+mn-ea"/>
              <a:cs typeface="+mn-cs"/>
            </a:rPr>
            <a:t>5</a:t>
          </a:r>
          <a:r>
            <a:rPr kumimoji="1" lang="ja-JP" altLang="en-US" sz="1100" baseline="0">
              <a:solidFill>
                <a:sysClr val="windowText" lastClr="000000"/>
              </a:solidFill>
              <a:effectLst/>
              <a:latin typeface="+mn-ea"/>
              <a:ea typeface="+mn-ea"/>
              <a:cs typeface="+mn-cs"/>
            </a:rPr>
            <a:t>分値）の場合</a:t>
          </a:r>
          <a:r>
            <a:rPr kumimoji="1" lang="ja-JP" altLang="ja-JP" sz="1100">
              <a:solidFill>
                <a:sysClr val="windowText" lastClr="000000"/>
              </a:solidFill>
              <a:effectLst/>
              <a:latin typeface="+mn-ea"/>
              <a:ea typeface="+mn-ea"/>
              <a:cs typeface="+mn-cs"/>
            </a:rPr>
            <a:t>、</a:t>
          </a:r>
          <a:r>
            <a:rPr kumimoji="1" lang="en-US" altLang="ja-JP" sz="1100">
              <a:solidFill>
                <a:sysClr val="windowText" lastClr="000000"/>
              </a:solidFill>
              <a:effectLst/>
              <a:latin typeface="+mn-ea"/>
              <a:ea typeface="+mn-ea"/>
              <a:cs typeface="+mn-cs"/>
            </a:rPr>
            <a:t>5</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は</a:t>
          </a:r>
          <a:r>
            <a:rPr kumimoji="1" lang="en-US" altLang="ja-JP" sz="1100">
              <a:solidFill>
                <a:sysClr val="windowText" lastClr="000000"/>
              </a:solidFill>
              <a:effectLst/>
              <a:latin typeface="+mn-ea"/>
              <a:ea typeface="+mn-ea"/>
              <a:cs typeface="+mn-cs"/>
            </a:rPr>
            <a:t>200÷5×60=2</a:t>
          </a:r>
          <a:r>
            <a:rPr kumimoji="1" lang="en-US"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ea"/>
              <a:ea typeface="+mn-ea"/>
              <a:cs typeface="+mn-cs"/>
            </a:rPr>
            <a:t>400kW</a:t>
          </a:r>
          <a:r>
            <a:rPr kumimoji="1" lang="ja-JP" altLang="en-US" sz="1100">
              <a:solidFill>
                <a:sysClr val="windowText" lastClr="000000"/>
              </a:solidFill>
              <a:effectLst/>
              <a:latin typeface="+mn-ea"/>
              <a:ea typeface="+mn-ea"/>
              <a:cs typeface="+mn-cs"/>
            </a:rPr>
            <a:t>となります。</a:t>
          </a:r>
          <a:endParaRPr kumimoji="1" lang="en-US" altLang="ja-JP" sz="1100">
            <a:solidFill>
              <a:sysClr val="windowText" lastClr="00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〇</a:t>
          </a:r>
          <a:r>
            <a:rPr kumimoji="1" lang="ja-JP" altLang="ja-JP" sz="1100">
              <a:solidFill>
                <a:sysClr val="windowText" lastClr="000000"/>
              </a:solidFill>
              <a:effectLst/>
              <a:latin typeface="+mn-lt"/>
              <a:ea typeface="+mn-ea"/>
              <a:cs typeface="+mn-cs"/>
            </a:rPr>
            <a:t>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a:t>
          </a:r>
          <a:r>
            <a:rPr kumimoji="1" lang="ja-JP" altLang="en-US" sz="1100">
              <a:solidFill>
                <a:sysClr val="windowText" lastClr="000000"/>
              </a:solidFill>
              <a:effectLst/>
              <a:latin typeface="+mn-lt"/>
              <a:ea typeface="+mn-ea"/>
              <a:cs typeface="+mn-cs"/>
            </a:rPr>
            <a:t>、審査対象の開始時刻</a:t>
          </a:r>
          <a:r>
            <a:rPr kumimoji="1" lang="en-US" altLang="ja-JP" sz="1100">
              <a:solidFill>
                <a:sysClr val="windowText" lastClr="000000"/>
              </a:solidFill>
              <a:effectLst/>
              <a:latin typeface="+mn-lt"/>
              <a:ea typeface="+mn-ea"/>
              <a:cs typeface="+mn-cs"/>
            </a:rPr>
            <a:t>65</a:t>
          </a:r>
          <a:r>
            <a:rPr kumimoji="1" lang="ja-JP" altLang="en-US" sz="1100">
              <a:solidFill>
                <a:sysClr val="windowText" lastClr="000000"/>
              </a:solidFill>
              <a:effectLst/>
              <a:latin typeface="+mn-lt"/>
              <a:ea typeface="+mn-ea"/>
              <a:cs typeface="+mn-cs"/>
            </a:rPr>
            <a:t>分前から開始時刻までの間で、事業者が指定する任意の</a:t>
          </a:r>
          <a:r>
            <a:rPr kumimoji="1" lang="en-US" altLang="ja-JP" sz="1100">
              <a:solidFill>
                <a:sysClr val="windowText" lastClr="000000"/>
              </a:solidFill>
              <a:effectLst/>
              <a:latin typeface="+mn-lt"/>
              <a:ea typeface="+mn-ea"/>
              <a:cs typeface="+mn-cs"/>
            </a:rPr>
            <a:t>5</a:t>
          </a:r>
          <a:r>
            <a:rPr kumimoji="1" lang="ja-JP" altLang="en-US" sz="1100">
              <a:solidFill>
                <a:sysClr val="windowText" lastClr="000000"/>
              </a:solidFill>
              <a:effectLst/>
              <a:latin typeface="+mn-lt"/>
              <a:ea typeface="+mn-ea"/>
              <a:cs typeface="+mn-cs"/>
            </a:rPr>
            <a:t>分間</a:t>
          </a:r>
          <a:r>
            <a:rPr kumimoji="1" lang="ja-JP" altLang="ja-JP" sz="1100">
              <a:solidFill>
                <a:sysClr val="windowText" lastClr="000000"/>
              </a:solidFill>
              <a:effectLst/>
              <a:latin typeface="+mn-lt"/>
              <a:ea typeface="+mn-ea"/>
              <a:cs typeface="+mn-cs"/>
            </a:rPr>
            <a:t>の発電実績とし、当該時刻を基準発電実績時刻として入力して下さい。</a:t>
          </a:r>
          <a:r>
            <a:rPr kumimoji="1" lang="ja-JP" altLang="en-US" sz="1100">
              <a:solidFill>
                <a:sysClr val="windowText" lastClr="000000"/>
              </a:solidFill>
              <a:effectLst/>
              <a:latin typeface="+mn-lt"/>
              <a:ea typeface="+mn-ea"/>
              <a:cs typeface="+mn-cs"/>
            </a:rPr>
            <a:t>ただし、基準となる実績が瞬時的な変動の最上点や最下点である場合、性能が過大に評価されることになるため、属地エリアの一般送配電事業者の判断によって基準となる時刻の修正などを求めることがあります。</a:t>
          </a:r>
          <a:endParaRPr kumimoji="1" lang="en-US" altLang="ja-JP" sz="110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 当該運転実績等をもって、調整力供出能力・性能の把握が可能な場合、属地エリアの一般送配電事業者の判断に</a:t>
          </a:r>
          <a:r>
            <a:rPr kumimoji="1" lang="ja-JP" altLang="ja-JP" sz="1100" baseline="0">
              <a:solidFill>
                <a:sysClr val="windowText" lastClr="000000"/>
              </a:solidFill>
              <a:effectLst/>
              <a:latin typeface="+mn-lt"/>
              <a:ea typeface="+mn-ea"/>
              <a:cs typeface="+mn-cs"/>
            </a:rPr>
            <a:t>おいて調整力の実働試験または その一部を省略することがあります</a:t>
          </a:r>
          <a:r>
            <a:rPr kumimoji="1" lang="ja-JP" altLang="ja-JP" sz="1100">
              <a:solidFill>
                <a:sysClr val="windowText" lastClr="000000"/>
              </a:solidFill>
              <a:effectLst/>
              <a:latin typeface="+mn-lt"/>
              <a:ea typeface="+mn-ea"/>
              <a:cs typeface="+mn-cs"/>
            </a:rPr>
            <a:t>。</a:t>
          </a:r>
          <a:endParaRPr lang="ja-JP" altLang="ja-JP">
            <a:solidFill>
              <a:sysClr val="windowText" lastClr="000000"/>
            </a:solidFill>
            <a:effectLst/>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8</xdr:col>
      <xdr:colOff>11702</xdr:colOff>
      <xdr:row>2</xdr:row>
      <xdr:rowOff>79736</xdr:rowOff>
    </xdr:from>
    <xdr:ext cx="7960449" cy="3633687"/>
    <xdr:sp macro="" textlink="">
      <xdr:nvSpPr>
        <xdr:cNvPr id="13" name="テキスト ボックス 12">
          <a:extLst>
            <a:ext uri="{FF2B5EF4-FFF2-40B4-BE49-F238E27FC236}">
              <a16:creationId xmlns:a16="http://schemas.microsoft.com/office/drawing/2014/main" id="{6AB2F8E2-C26A-4F8A-A36F-0705BE4B2D92}"/>
            </a:ext>
          </a:extLst>
        </xdr:cNvPr>
        <xdr:cNvSpPr txBox="1"/>
      </xdr:nvSpPr>
      <xdr:spPr>
        <a:xfrm>
          <a:off x="4551045" y="624022"/>
          <a:ext cx="7960449" cy="3633687"/>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1100">
              <a:solidFill>
                <a:sysClr val="windowText" lastClr="000000"/>
              </a:solidFill>
              <a:latin typeface="+mn-ea"/>
              <a:ea typeface="+mn-ea"/>
            </a:rPr>
            <a:t>（作成にあたっての留意事項）</a:t>
          </a:r>
          <a:endParaRPr kumimoji="1" lang="en-US" altLang="ja-JP" sz="1100">
            <a:solidFill>
              <a:sysClr val="windowText" lastClr="000000"/>
            </a:solidFill>
            <a:latin typeface="+mn-ea"/>
            <a:ea typeface="+mn-ea"/>
          </a:endParaRPr>
        </a:p>
        <a:p>
          <a:pPr rtl="0" eaLnBrk="1" latinLnBrk="0" hangingPunct="1"/>
          <a:r>
            <a:rPr kumimoji="1" lang="ja-JP" altLang="ja-JP" sz="1100">
              <a:solidFill>
                <a:sysClr val="windowText" lastClr="000000"/>
              </a:solidFill>
              <a:effectLst/>
              <a:latin typeface="+mn-ea"/>
              <a:ea typeface="+mn-ea"/>
              <a:cs typeface="+mn-cs"/>
            </a:rPr>
            <a:t>○ </a:t>
          </a:r>
          <a:r>
            <a:rPr kumimoji="1" lang="ja-JP" altLang="en-US" sz="1100">
              <a:solidFill>
                <a:sysClr val="windowText" lastClr="000000"/>
              </a:solidFill>
              <a:effectLst/>
              <a:latin typeface="+mn-ea"/>
              <a:ea typeface="+mn-ea"/>
              <a:cs typeface="+mn-cs"/>
            </a:rPr>
            <a:t>（１）は</a:t>
          </a:r>
          <a:r>
            <a:rPr kumimoji="1" lang="ja-JP" altLang="ja-JP" sz="1100">
              <a:solidFill>
                <a:sysClr val="windowText" lastClr="000000"/>
              </a:solidFill>
              <a:effectLst/>
              <a:latin typeface="+mn-lt"/>
              <a:ea typeface="+mn-ea"/>
              <a:cs typeface="+mn-cs"/>
            </a:rPr>
            <a:t>発電計画に基づき応動していることを確認するため、</a:t>
          </a:r>
          <a:r>
            <a:rPr kumimoji="1" lang="ja-JP" altLang="ja-JP" sz="1100">
              <a:solidFill>
                <a:sysClr val="windowText" lastClr="000000"/>
              </a:solidFill>
              <a:effectLst/>
              <a:latin typeface="+mn-ea"/>
              <a:ea typeface="+mn-ea"/>
              <a:cs typeface="+mn-cs"/>
            </a:rPr>
            <a:t>広域機関に提出いただいた発電計画の</a:t>
          </a:r>
          <a:r>
            <a:rPr kumimoji="1" lang="en-US" altLang="ja-JP" sz="1100">
              <a:solidFill>
                <a:sysClr val="windowText" lastClr="000000"/>
              </a:solidFill>
              <a:effectLst/>
              <a:latin typeface="+mn-ea"/>
              <a:ea typeface="+mn-ea"/>
              <a:cs typeface="+mn-cs"/>
            </a:rPr>
            <a:t>30</a:t>
          </a:r>
          <a:r>
            <a:rPr kumimoji="1" lang="ja-JP" altLang="ja-JP" sz="1100">
              <a:solidFill>
                <a:sysClr val="windowText" lastClr="000000"/>
              </a:solidFill>
              <a:effectLst/>
              <a:latin typeface="+mn-ea"/>
              <a:ea typeface="+mn-ea"/>
              <a:cs typeface="+mn-cs"/>
            </a:rPr>
            <a:t>分</a:t>
          </a:r>
          <a:r>
            <a:rPr kumimoji="1" lang="en-US" altLang="ja-JP" sz="1100">
              <a:solidFill>
                <a:sysClr val="windowText" lastClr="000000"/>
              </a:solidFill>
              <a:effectLst/>
              <a:latin typeface="+mn-ea"/>
              <a:ea typeface="+mn-ea"/>
              <a:cs typeface="+mn-cs"/>
            </a:rPr>
            <a:t>kWh</a:t>
          </a:r>
          <a:r>
            <a:rPr kumimoji="1" lang="ja-JP" altLang="ja-JP" sz="1100">
              <a:solidFill>
                <a:sysClr val="windowText" lastClr="000000"/>
              </a:solidFill>
              <a:effectLst/>
              <a:latin typeface="+mn-ea"/>
              <a:ea typeface="+mn-ea"/>
              <a:cs typeface="+mn-cs"/>
            </a:rPr>
            <a:t>を</a:t>
          </a:r>
          <a:r>
            <a:rPr kumimoji="1" lang="en-US" altLang="ja-JP" sz="1100">
              <a:solidFill>
                <a:sysClr val="windowText" lastClr="000000"/>
              </a:solidFill>
              <a:effectLst/>
              <a:latin typeface="+mn-ea"/>
              <a:ea typeface="+mn-ea"/>
              <a:cs typeface="+mn-cs"/>
            </a:rPr>
            <a:t>5</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に換算し</a:t>
          </a:r>
          <a:r>
            <a:rPr kumimoji="1" lang="ja-JP" altLang="en-US" sz="1100">
              <a:solidFill>
                <a:sysClr val="windowText" lastClr="000000"/>
              </a:solidFill>
              <a:effectLst/>
              <a:latin typeface="+mn-ea"/>
              <a:ea typeface="+mn-ea"/>
              <a:cs typeface="+mn-cs"/>
            </a:rPr>
            <a:t>て算出した発電計画電力を</a:t>
          </a:r>
          <a:r>
            <a:rPr kumimoji="1" lang="ja-JP" altLang="ja-JP" sz="1100">
              <a:solidFill>
                <a:sysClr val="windowText" lastClr="000000"/>
              </a:solidFill>
              <a:effectLst/>
              <a:latin typeface="+mn-ea"/>
              <a:ea typeface="+mn-ea"/>
              <a:cs typeface="+mn-cs"/>
            </a:rPr>
            <a:t>入力してください。</a:t>
          </a:r>
          <a:r>
            <a:rPr kumimoji="1" lang="ja-JP" altLang="ja-JP" sz="1100">
              <a:solidFill>
                <a:sysClr val="windowText" lastClr="000000"/>
              </a:solidFill>
              <a:effectLst/>
              <a:latin typeface="+mn-lt"/>
              <a:ea typeface="+mn-ea"/>
              <a:cs typeface="+mn-cs"/>
            </a:rPr>
            <a:t>ただし、工場試験成績書等の発電実績を用いる場合など、リソースが系統に連</a:t>
          </a:r>
          <a:r>
            <a:rPr kumimoji="1" lang="ja-JP" altLang="en-US" sz="1100">
              <a:solidFill>
                <a:sysClr val="windowText" lastClr="000000"/>
              </a:solidFill>
              <a:effectLst/>
              <a:latin typeface="+mn-lt"/>
              <a:ea typeface="+mn-ea"/>
              <a:cs typeface="+mn-cs"/>
            </a:rPr>
            <a:t>系</a:t>
          </a:r>
          <a:r>
            <a:rPr kumimoji="1" lang="ja-JP" altLang="ja-JP" sz="1100">
              <a:solidFill>
                <a:sysClr val="windowText" lastClr="000000"/>
              </a:solidFill>
              <a:effectLst/>
              <a:latin typeface="+mn-lt"/>
              <a:ea typeface="+mn-ea"/>
              <a:cs typeface="+mn-cs"/>
            </a:rPr>
            <a:t>されておらず広域機関に提出した発電計画が存在しない場合には、発電計画電力は入力不要とします。</a:t>
          </a:r>
          <a:endParaRPr lang="ja-JP" altLang="ja-JP">
            <a:solidFill>
              <a:sysClr val="windowText" lastClr="000000"/>
            </a:solidFill>
            <a:effectLst/>
          </a:endParaRPr>
        </a:p>
        <a:p>
          <a:pPr eaLnBrk="1" fontAlgn="auto" latinLnBrk="0" hangingPunct="1"/>
          <a:r>
            <a:rPr kumimoji="1" lang="ja-JP" altLang="en-US" sz="1100">
              <a:solidFill>
                <a:sysClr val="windowText" lastClr="000000"/>
              </a:solidFill>
              <a:effectLst/>
              <a:latin typeface="+mn-ea"/>
              <a:ea typeface="+mn-ea"/>
              <a:cs typeface="+mn-cs"/>
            </a:rPr>
            <a:t>　　</a:t>
          </a:r>
          <a:r>
            <a:rPr kumimoji="1" lang="ja-JP" altLang="ja-JP" sz="1100">
              <a:solidFill>
                <a:sysClr val="windowText" lastClr="000000"/>
              </a:solidFill>
              <a:effectLst/>
              <a:latin typeface="+mn-ea"/>
              <a:ea typeface="+mn-ea"/>
              <a:cs typeface="+mn-cs"/>
            </a:rPr>
            <a:t>例）発電計</a:t>
          </a:r>
          <a:r>
            <a:rPr kumimoji="1" lang="ja-JP" altLang="ja-JP" sz="1100" strike="noStrike" baseline="0">
              <a:solidFill>
                <a:sysClr val="windowText" lastClr="000000"/>
              </a:solidFill>
              <a:effectLst/>
              <a:latin typeface="+mn-ea"/>
              <a:ea typeface="+mn-ea"/>
              <a:cs typeface="+mn-cs"/>
            </a:rPr>
            <a:t>画 </a:t>
          </a:r>
          <a:r>
            <a:rPr kumimoji="1" lang="en-US" altLang="ja-JP" sz="1100">
              <a:solidFill>
                <a:sysClr val="windowText" lastClr="000000"/>
              </a:solidFill>
              <a:effectLst/>
              <a:latin typeface="+mn-ea"/>
              <a:ea typeface="+mn-ea"/>
              <a:cs typeface="+mn-cs"/>
            </a:rPr>
            <a:t>2,000kWh</a:t>
          </a:r>
          <a:r>
            <a:rPr kumimoji="1" lang="ja-JP" altLang="ja-JP" sz="1100">
              <a:solidFill>
                <a:sysClr val="windowText" lastClr="000000"/>
              </a:solidFill>
              <a:effectLst/>
              <a:latin typeface="+mn-ea"/>
              <a:ea typeface="+mn-ea"/>
              <a:cs typeface="+mn-cs"/>
            </a:rPr>
            <a:t>（</a:t>
          </a:r>
          <a:r>
            <a:rPr kumimoji="1" lang="en-US" altLang="ja-JP" sz="1100">
              <a:solidFill>
                <a:sysClr val="windowText" lastClr="000000"/>
              </a:solidFill>
              <a:effectLst/>
              <a:latin typeface="+mn-ea"/>
              <a:ea typeface="+mn-ea"/>
              <a:cs typeface="+mn-cs"/>
            </a:rPr>
            <a:t>30</a:t>
          </a:r>
          <a:r>
            <a:rPr kumimoji="1" lang="ja-JP" altLang="ja-JP" sz="1100">
              <a:solidFill>
                <a:sysClr val="windowText" lastClr="000000"/>
              </a:solidFill>
              <a:effectLst/>
              <a:latin typeface="+mn-ea"/>
              <a:ea typeface="+mn-ea"/>
              <a:cs typeface="+mn-cs"/>
            </a:rPr>
            <a:t>分値）の場合、</a:t>
          </a:r>
          <a:r>
            <a:rPr kumimoji="1" lang="en-US" altLang="ja-JP" sz="1100">
              <a:solidFill>
                <a:sysClr val="windowText" lastClr="000000"/>
              </a:solidFill>
              <a:effectLst/>
              <a:latin typeface="+mn-ea"/>
              <a:ea typeface="+mn-ea"/>
              <a:cs typeface="+mn-cs"/>
            </a:rPr>
            <a:t>5</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は</a:t>
          </a:r>
          <a:r>
            <a:rPr kumimoji="1" lang="en-US" altLang="ja-JP" sz="1100">
              <a:solidFill>
                <a:sysClr val="windowText" lastClr="000000"/>
              </a:solidFill>
              <a:effectLst/>
              <a:latin typeface="+mn-ea"/>
              <a:ea typeface="+mn-ea"/>
              <a:cs typeface="+mn-cs"/>
            </a:rPr>
            <a:t>2</a:t>
          </a:r>
          <a:r>
            <a:rPr kumimoji="1" lang="en-US"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ea"/>
              <a:ea typeface="+mn-ea"/>
              <a:cs typeface="+mn-cs"/>
            </a:rPr>
            <a:t>000×2=4</a:t>
          </a:r>
          <a:r>
            <a:rPr kumimoji="1" lang="en-US"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ea"/>
              <a:ea typeface="+mn-ea"/>
              <a:cs typeface="+mn-cs"/>
            </a:rPr>
            <a:t>000kW</a:t>
          </a:r>
          <a:r>
            <a:rPr kumimoji="1" lang="ja-JP" altLang="ja-JP" sz="1100">
              <a:solidFill>
                <a:sysClr val="windowText" lastClr="000000"/>
              </a:solidFill>
              <a:effectLst/>
              <a:latin typeface="+mn-ea"/>
              <a:ea typeface="+mn-ea"/>
              <a:cs typeface="+mn-cs"/>
            </a:rPr>
            <a:t>となり</a:t>
          </a:r>
          <a:r>
            <a:rPr kumimoji="1" lang="ja-JP" altLang="en-US" sz="1100">
              <a:solidFill>
                <a:sysClr val="windowText" lastClr="000000"/>
              </a:solidFill>
              <a:effectLst/>
              <a:latin typeface="+mn-ea"/>
              <a:ea typeface="+mn-ea"/>
              <a:cs typeface="+mn-cs"/>
            </a:rPr>
            <a:t>ます。</a:t>
          </a:r>
          <a:endParaRPr kumimoji="1" lang="en-US" altLang="ja-JP" sz="1100">
            <a:solidFill>
              <a:sysClr val="windowText" lastClr="000000"/>
            </a:solidFill>
            <a:effectLst/>
            <a:latin typeface="+mn-ea"/>
            <a:ea typeface="+mn-ea"/>
            <a:cs typeface="+mn-cs"/>
          </a:endParaRPr>
        </a:p>
        <a:p>
          <a:pPr eaLnBrk="1" fontAlgn="auto" latinLnBrk="0" hangingPunct="1"/>
          <a:r>
            <a:rPr kumimoji="1" lang="ja-JP" altLang="en-US" sz="1100">
              <a:solidFill>
                <a:sysClr val="windowText" lastClr="000000"/>
              </a:solidFill>
              <a:latin typeface="+mn-ea"/>
              <a:ea typeface="+mn-ea"/>
            </a:rPr>
            <a:t>○ （２）はｻﾝﾌﾟﾘﾝｸﾞ周期</a:t>
          </a:r>
          <a:r>
            <a:rPr kumimoji="1" lang="en-US" altLang="ja-JP" sz="1100">
              <a:solidFill>
                <a:sysClr val="windowText" lastClr="000000"/>
              </a:solidFill>
              <a:latin typeface="+mn-ea"/>
              <a:ea typeface="+mn-ea"/>
            </a:rPr>
            <a:t>5</a:t>
          </a:r>
          <a:r>
            <a:rPr kumimoji="1" lang="ja-JP" altLang="en-US" sz="1100">
              <a:solidFill>
                <a:sysClr val="windowText" lastClr="000000"/>
              </a:solidFill>
              <a:latin typeface="+mn-ea"/>
              <a:ea typeface="+mn-ea"/>
            </a:rPr>
            <a:t>分以内で取得した過去の稼働実績データを</a:t>
          </a:r>
          <a:r>
            <a:rPr kumimoji="1" lang="en-US" altLang="ja-JP" sz="1100">
              <a:solidFill>
                <a:sysClr val="windowText" lastClr="000000"/>
              </a:solidFill>
              <a:latin typeface="+mn-ea"/>
              <a:ea typeface="+mn-ea"/>
            </a:rPr>
            <a:t>5</a:t>
          </a:r>
          <a:r>
            <a:rPr kumimoji="1" lang="ja-JP" altLang="en-US" sz="1100">
              <a:solidFill>
                <a:sysClr val="windowText" lastClr="000000"/>
              </a:solidFill>
              <a:latin typeface="+mn-ea"/>
              <a:ea typeface="+mn-ea"/>
            </a:rPr>
            <a:t>分</a:t>
          </a:r>
          <a:r>
            <a:rPr kumimoji="1" lang="en-US" altLang="ja-JP" sz="1100">
              <a:solidFill>
                <a:sysClr val="windowText" lastClr="000000"/>
              </a:solidFill>
              <a:latin typeface="+mn-ea"/>
              <a:ea typeface="+mn-ea"/>
            </a:rPr>
            <a:t>kW</a:t>
          </a:r>
          <a:r>
            <a:rPr kumimoji="1" lang="ja-JP" altLang="en-US" sz="1100">
              <a:solidFill>
                <a:sysClr val="windowText" lastClr="000000"/>
              </a:solidFill>
              <a:latin typeface="+mn-ea"/>
              <a:ea typeface="+mn-ea"/>
            </a:rPr>
            <a:t>値に換算して</a:t>
          </a:r>
          <a:r>
            <a:rPr kumimoji="1" lang="ja-JP" altLang="en-US" sz="1100">
              <a:solidFill>
                <a:sysClr val="windowText" lastClr="000000"/>
              </a:solidFill>
              <a:effectLst/>
              <a:latin typeface="+mn-ea"/>
              <a:ea typeface="+mn-ea"/>
              <a:cs typeface="+mn-cs"/>
            </a:rPr>
            <a:t>入力して下さい。</a:t>
          </a:r>
          <a:endParaRPr kumimoji="1" lang="en-US" altLang="ja-JP" sz="1100">
            <a:solidFill>
              <a:sysClr val="windowText" lastClr="000000"/>
            </a:solidFill>
            <a:effectLst/>
            <a:latin typeface="+mn-ea"/>
            <a:ea typeface="+mn-ea"/>
            <a:cs typeface="+mn-cs"/>
          </a:endParaRPr>
        </a:p>
        <a:p>
          <a:r>
            <a:rPr kumimoji="1" lang="ja-JP" altLang="en-US" sz="1100">
              <a:solidFill>
                <a:sysClr val="windowText" lastClr="000000"/>
              </a:solidFill>
              <a:effectLst/>
              <a:latin typeface="+mn-ea"/>
              <a:ea typeface="+mn-ea"/>
              <a:cs typeface="+mn-cs"/>
            </a:rPr>
            <a:t>　　例</a:t>
          </a:r>
          <a:r>
            <a:rPr kumimoji="1" lang="en-US" altLang="ja-JP" sz="1100">
              <a:solidFill>
                <a:sysClr val="windowText" lastClr="000000"/>
              </a:solidFill>
              <a:effectLst/>
              <a:latin typeface="+mn-ea"/>
              <a:ea typeface="+mn-ea"/>
              <a:cs typeface="+mn-cs"/>
            </a:rPr>
            <a:t>)</a:t>
          </a:r>
          <a:r>
            <a:rPr kumimoji="1" lang="ja-JP" altLang="en-US" sz="1100" baseline="0">
              <a:solidFill>
                <a:sysClr val="windowText" lastClr="000000"/>
              </a:solidFill>
              <a:effectLst/>
              <a:latin typeface="+mn-ea"/>
              <a:ea typeface="+mn-ea"/>
              <a:cs typeface="+mn-cs"/>
            </a:rPr>
            <a:t> 発電実績</a:t>
          </a:r>
          <a:r>
            <a:rPr kumimoji="1" lang="en-US" altLang="ja-JP" sz="1100" baseline="0">
              <a:solidFill>
                <a:sysClr val="windowText" lastClr="000000"/>
              </a:solidFill>
              <a:effectLst/>
              <a:latin typeface="+mn-ea"/>
              <a:ea typeface="+mn-ea"/>
              <a:cs typeface="+mn-cs"/>
            </a:rPr>
            <a:t>200kWh</a:t>
          </a:r>
          <a:r>
            <a:rPr kumimoji="1" lang="ja-JP" altLang="en-US" sz="1100" baseline="0">
              <a:solidFill>
                <a:sysClr val="windowText" lastClr="000000"/>
              </a:solidFill>
              <a:effectLst/>
              <a:latin typeface="+mn-ea"/>
              <a:ea typeface="+mn-ea"/>
              <a:cs typeface="+mn-cs"/>
            </a:rPr>
            <a:t>（</a:t>
          </a:r>
          <a:r>
            <a:rPr kumimoji="1" lang="en-US" altLang="ja-JP" sz="1100" baseline="0">
              <a:solidFill>
                <a:sysClr val="windowText" lastClr="000000"/>
              </a:solidFill>
              <a:effectLst/>
              <a:latin typeface="+mn-ea"/>
              <a:ea typeface="+mn-ea"/>
              <a:cs typeface="+mn-cs"/>
            </a:rPr>
            <a:t>5</a:t>
          </a:r>
          <a:r>
            <a:rPr kumimoji="1" lang="ja-JP" altLang="en-US" sz="1100" baseline="0">
              <a:solidFill>
                <a:sysClr val="windowText" lastClr="000000"/>
              </a:solidFill>
              <a:effectLst/>
              <a:latin typeface="+mn-ea"/>
              <a:ea typeface="+mn-ea"/>
              <a:cs typeface="+mn-cs"/>
            </a:rPr>
            <a:t>分値）の場合</a:t>
          </a:r>
          <a:r>
            <a:rPr kumimoji="1" lang="ja-JP" altLang="ja-JP" sz="1100">
              <a:solidFill>
                <a:sysClr val="windowText" lastClr="000000"/>
              </a:solidFill>
              <a:effectLst/>
              <a:latin typeface="+mn-ea"/>
              <a:ea typeface="+mn-ea"/>
              <a:cs typeface="+mn-cs"/>
            </a:rPr>
            <a:t>、</a:t>
          </a:r>
          <a:r>
            <a:rPr kumimoji="1" lang="en-US" altLang="ja-JP" sz="1100">
              <a:solidFill>
                <a:sysClr val="windowText" lastClr="000000"/>
              </a:solidFill>
              <a:effectLst/>
              <a:latin typeface="+mn-ea"/>
              <a:ea typeface="+mn-ea"/>
              <a:cs typeface="+mn-cs"/>
            </a:rPr>
            <a:t>5</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は</a:t>
          </a:r>
          <a:r>
            <a:rPr kumimoji="1" lang="en-US" altLang="ja-JP" sz="1100">
              <a:solidFill>
                <a:sysClr val="windowText" lastClr="000000"/>
              </a:solidFill>
              <a:effectLst/>
              <a:latin typeface="+mn-ea"/>
              <a:ea typeface="+mn-ea"/>
              <a:cs typeface="+mn-cs"/>
            </a:rPr>
            <a:t>200÷5×60=2</a:t>
          </a:r>
          <a:r>
            <a:rPr kumimoji="1" lang="en-US"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ea"/>
              <a:ea typeface="+mn-ea"/>
              <a:cs typeface="+mn-cs"/>
            </a:rPr>
            <a:t>400kW</a:t>
          </a:r>
          <a:r>
            <a:rPr kumimoji="1" lang="ja-JP" altLang="en-US" sz="1100">
              <a:solidFill>
                <a:sysClr val="windowText" lastClr="000000"/>
              </a:solidFill>
              <a:effectLst/>
              <a:latin typeface="+mn-ea"/>
              <a:ea typeface="+mn-ea"/>
              <a:cs typeface="+mn-cs"/>
            </a:rPr>
            <a:t>となります。</a:t>
          </a:r>
          <a:endParaRPr kumimoji="1" lang="en-US" altLang="ja-JP" sz="1100">
            <a:solidFill>
              <a:sysClr val="windowText" lastClr="000000"/>
            </a:solidFill>
            <a:effectLst/>
            <a:latin typeface="+mn-ea"/>
            <a:ea typeface="+mn-ea"/>
            <a:cs typeface="+mn-cs"/>
          </a:endParaRPr>
        </a:p>
        <a:p>
          <a:pPr rtl="0" eaLnBrk="1" fontAlgn="auto" latinLnBrk="0" hangingPunct="1"/>
          <a:r>
            <a:rPr kumimoji="1" lang="ja-JP" altLang="ja-JP" sz="1100">
              <a:solidFill>
                <a:sysClr val="windowText" lastClr="000000"/>
              </a:solidFill>
              <a:effectLst/>
              <a:latin typeface="+mn-lt"/>
              <a:ea typeface="+mn-ea"/>
              <a:cs typeface="+mn-cs"/>
            </a:rPr>
            <a:t>〇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審査対象の開始時刻</a:t>
          </a:r>
          <a:r>
            <a:rPr kumimoji="1" lang="en-US" altLang="ja-JP" sz="1100">
              <a:solidFill>
                <a:sysClr val="windowText" lastClr="000000"/>
              </a:solidFill>
              <a:effectLst/>
              <a:latin typeface="+mn-lt"/>
              <a:ea typeface="+mn-ea"/>
              <a:cs typeface="+mn-cs"/>
            </a:rPr>
            <a:t>65</a:t>
          </a:r>
          <a:r>
            <a:rPr kumimoji="1" lang="ja-JP" altLang="ja-JP" sz="1100">
              <a:solidFill>
                <a:sysClr val="windowText" lastClr="000000"/>
              </a:solidFill>
              <a:effectLst/>
              <a:latin typeface="+mn-lt"/>
              <a:ea typeface="+mn-ea"/>
              <a:cs typeface="+mn-cs"/>
            </a:rPr>
            <a:t>分前から開始時刻までの間で、事業者が指定する任意の</a:t>
          </a:r>
          <a:r>
            <a:rPr kumimoji="1" lang="en-US" altLang="ja-JP" sz="1100">
              <a:solidFill>
                <a:sysClr val="windowText" lastClr="000000"/>
              </a:solidFill>
              <a:effectLst/>
              <a:latin typeface="+mn-lt"/>
              <a:ea typeface="+mn-ea"/>
              <a:cs typeface="+mn-cs"/>
            </a:rPr>
            <a:t>5</a:t>
          </a:r>
          <a:r>
            <a:rPr kumimoji="1" lang="ja-JP" altLang="ja-JP" sz="1100">
              <a:solidFill>
                <a:sysClr val="windowText" lastClr="000000"/>
              </a:solidFill>
              <a:effectLst/>
              <a:latin typeface="+mn-lt"/>
              <a:ea typeface="+mn-ea"/>
              <a:cs typeface="+mn-cs"/>
            </a:rPr>
            <a:t>分間の発電実績とし、当該時刻を基準発電実績時刻として入力して下さい。ただし、基準となる実績が瞬時的な変動の最上点や最下点である場合、性能が過大に評価されることになるため、属地エリアの一般送配電事業者の判断によって基準となる時刻の修正などを求めることがあります。</a:t>
          </a:r>
          <a:endParaRPr lang="ja-JP" altLang="ja-JP">
            <a:solidFill>
              <a:sysClr val="windowText" lastClr="00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 当該運転実績等をもって、調整力供出能力・性能の把握が可能な場合、属地エリアの一般送配電事業者の</a:t>
          </a:r>
          <a:endParaRPr lang="ja-JP" altLang="ja-JP">
            <a:solidFill>
              <a:sysClr val="windowText" lastClr="000000"/>
            </a:solidFill>
            <a:effectLst/>
          </a:endParaRPr>
        </a:p>
        <a:p>
          <a:r>
            <a:rPr kumimoji="1" lang="en-US" altLang="ja-JP" sz="1100">
              <a:solidFill>
                <a:sysClr val="windowText" lastClr="000000"/>
              </a:solidFill>
              <a:effectLst/>
              <a:latin typeface="+mn-lt"/>
              <a:ea typeface="+mn-ea"/>
              <a:cs typeface="+mn-cs"/>
            </a:rPr>
            <a:t>     </a:t>
          </a:r>
          <a:r>
            <a:rPr kumimoji="1" lang="ja-JP" altLang="ja-JP" sz="1100" baseline="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判断に</a:t>
          </a:r>
          <a:r>
            <a:rPr kumimoji="1" lang="ja-JP" altLang="ja-JP" sz="1100" baseline="0">
              <a:solidFill>
                <a:sysClr val="windowText" lastClr="000000"/>
              </a:solidFill>
              <a:effectLst/>
              <a:latin typeface="+mn-lt"/>
              <a:ea typeface="+mn-ea"/>
              <a:cs typeface="+mn-cs"/>
            </a:rPr>
            <a:t>おいて調整力の実働試験または その一部を省略することがあります</a:t>
          </a:r>
          <a:r>
            <a:rPr kumimoji="1" lang="ja-JP" altLang="ja-JP" sz="1100">
              <a:solidFill>
                <a:sysClr val="windowText" lastClr="000000"/>
              </a:solidFill>
              <a:effectLst/>
              <a:latin typeface="+mn-lt"/>
              <a:ea typeface="+mn-ea"/>
              <a:cs typeface="+mn-cs"/>
            </a:rPr>
            <a:t>。</a:t>
          </a:r>
          <a:endParaRPr lang="ja-JP" altLang="ja-JP">
            <a:solidFill>
              <a:sysClr val="windowText" lastClr="000000"/>
            </a:solidFill>
            <a:effectLst/>
          </a:endParaRPr>
        </a:p>
      </xdr:txBody>
    </xdr:sp>
    <xdr:clientData/>
  </xdr:oneCellAnchor>
  <xdr:twoCellAnchor>
    <xdr:from>
      <xdr:col>17</xdr:col>
      <xdr:colOff>517072</xdr:colOff>
      <xdr:row>0</xdr:row>
      <xdr:rowOff>14344</xdr:rowOff>
    </xdr:from>
    <xdr:to>
      <xdr:col>19</xdr:col>
      <xdr:colOff>6126</xdr:colOff>
      <xdr:row>1</xdr:row>
      <xdr:rowOff>47263</xdr:rowOff>
    </xdr:to>
    <xdr:sp macro="" textlink="">
      <xdr:nvSpPr>
        <xdr:cNvPr id="3" name="テキスト ボックス 2">
          <a:extLst>
            <a:ext uri="{FF2B5EF4-FFF2-40B4-BE49-F238E27FC236}">
              <a16:creationId xmlns:a16="http://schemas.microsoft.com/office/drawing/2014/main" id="{20BE6EDC-C813-4F0D-87E7-621AE2747CA7}"/>
            </a:ext>
          </a:extLst>
        </xdr:cNvPr>
        <xdr:cNvSpPr txBox="1">
          <a:spLocks noChangeArrowheads="1"/>
        </xdr:cNvSpPr>
      </xdr:nvSpPr>
      <xdr:spPr bwMode="auto">
        <a:xfrm>
          <a:off x="11492803" y="14344"/>
          <a:ext cx="1188900" cy="267381"/>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10-1-1</a:t>
          </a:r>
          <a:endParaRPr lang="ja-JP" sz="1050" kern="100">
            <a:solidFill>
              <a:srgbClr val="FF0000"/>
            </a:solidFill>
            <a:effectLst/>
            <a:latin typeface="Century"/>
            <a:ea typeface="ＭＳ 明朝"/>
            <a:cs typeface="Times New Roman"/>
          </a:endParaRPr>
        </a:p>
      </xdr:txBody>
    </xdr:sp>
    <xdr:clientData/>
  </xdr:twoCellAnchor>
  <xdr:twoCellAnchor>
    <xdr:from>
      <xdr:col>1</xdr:col>
      <xdr:colOff>16933</xdr:colOff>
      <xdr:row>1</xdr:row>
      <xdr:rowOff>285168</xdr:rowOff>
    </xdr:from>
    <xdr:to>
      <xdr:col>3</xdr:col>
      <xdr:colOff>479415</xdr:colOff>
      <xdr:row>2</xdr:row>
      <xdr:rowOff>214838</xdr:rowOff>
    </xdr:to>
    <xdr:sp macro="" textlink="">
      <xdr:nvSpPr>
        <xdr:cNvPr id="4" name="テキスト ボックス 2">
          <a:extLst>
            <a:ext uri="{FF2B5EF4-FFF2-40B4-BE49-F238E27FC236}">
              <a16:creationId xmlns:a16="http://schemas.microsoft.com/office/drawing/2014/main" id="{C95CBCA8-8D71-49D4-BA66-6D510996B074}"/>
            </a:ext>
          </a:extLst>
        </xdr:cNvPr>
        <xdr:cNvSpPr txBox="1">
          <a:spLocks noChangeArrowheads="1"/>
        </xdr:cNvSpPr>
      </xdr:nvSpPr>
      <xdr:spPr bwMode="auto">
        <a:xfrm>
          <a:off x="188383" y="523293"/>
          <a:ext cx="1395932" cy="234470"/>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1">
          <a:noAutofit/>
        </a:bodyPr>
        <a:lstStyle/>
        <a:p>
          <a:pPr algn="ctr">
            <a:spcAft>
              <a:spcPts val="0"/>
            </a:spcAft>
          </a:pPr>
          <a:r>
            <a:rPr lang="ja-JP" altLang="en-US" sz="1400" kern="100">
              <a:solidFill>
                <a:srgbClr val="FF0000"/>
              </a:solidFill>
              <a:effectLst/>
              <a:latin typeface="游ゴシック" panose="020B0400000000000000" pitchFamily="50" charset="-128"/>
              <a:ea typeface="游ゴシック" panose="020B0400000000000000" pitchFamily="50" charset="-128"/>
              <a:cs typeface="Times New Roman"/>
            </a:rPr>
            <a:t>三次調整力②</a:t>
          </a:r>
          <a:endParaRPr lang="en-US" altLang="ja-JP" sz="14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twoCellAnchor>
  <xdr:twoCellAnchor>
    <xdr:from>
      <xdr:col>1</xdr:col>
      <xdr:colOff>34638</xdr:colOff>
      <xdr:row>0</xdr:row>
      <xdr:rowOff>17318</xdr:rowOff>
    </xdr:from>
    <xdr:to>
      <xdr:col>3</xdr:col>
      <xdr:colOff>405831</xdr:colOff>
      <xdr:row>1</xdr:row>
      <xdr:rowOff>38210</xdr:rowOff>
    </xdr:to>
    <xdr:sp macro="" textlink="">
      <xdr:nvSpPr>
        <xdr:cNvPr id="5" name="テキスト ボックス 11">
          <a:extLst>
            <a:ext uri="{FF2B5EF4-FFF2-40B4-BE49-F238E27FC236}">
              <a16:creationId xmlns:a16="http://schemas.microsoft.com/office/drawing/2014/main" id="{C583414A-14F4-4886-B3C8-9CDC0F446FF2}"/>
            </a:ext>
          </a:extLst>
        </xdr:cNvPr>
        <xdr:cNvSpPr txBox="1"/>
      </xdr:nvSpPr>
      <xdr:spPr>
        <a:xfrm>
          <a:off x="206088" y="17318"/>
          <a:ext cx="1304643" cy="259017"/>
        </a:xfrm>
        <a:prstGeom prst="rect">
          <a:avLst/>
        </a:prstGeom>
        <a:solidFill>
          <a:sysClr val="window" lastClr="FFFFFF"/>
        </a:solidFill>
        <a:ln w="6350">
          <a:solidFill>
            <a:srgbClr val="0000FF"/>
          </a:solidFill>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200" kern="100">
              <a:solidFill>
                <a:srgbClr val="0000FF"/>
              </a:solidFill>
              <a:effectLst/>
              <a:latin typeface="ＭＳ 明朝" panose="02020609040205080304" pitchFamily="17" charset="-128"/>
              <a:ea typeface="ＭＳ 明朝" panose="02020609040205080304" pitchFamily="17" charset="-128"/>
              <a:cs typeface="Times New Roman" panose="02020603050405020304" pitchFamily="18" charset="0"/>
            </a:rPr>
            <a:t>青字：記載例</a:t>
          </a:r>
        </a:p>
      </xdr:txBody>
    </xdr:sp>
    <xdr:clientData/>
  </xdr:twoCellAnchor>
  <xdr:twoCellAnchor>
    <xdr:from>
      <xdr:col>15</xdr:col>
      <xdr:colOff>340181</xdr:colOff>
      <xdr:row>31</xdr:row>
      <xdr:rowOff>40821</xdr:rowOff>
    </xdr:from>
    <xdr:to>
      <xdr:col>17</xdr:col>
      <xdr:colOff>743556</xdr:colOff>
      <xdr:row>32</xdr:row>
      <xdr:rowOff>159053</xdr:rowOff>
    </xdr:to>
    <xdr:sp macro="" textlink="">
      <xdr:nvSpPr>
        <xdr:cNvPr id="6" name="吹き出し: 角を丸めた四角形 11">
          <a:extLst>
            <a:ext uri="{FF2B5EF4-FFF2-40B4-BE49-F238E27FC236}">
              <a16:creationId xmlns:a16="http://schemas.microsoft.com/office/drawing/2014/main" id="{A3CE44F8-BF64-41EB-9FB0-4DC464705A0B}"/>
            </a:ext>
          </a:extLst>
        </xdr:cNvPr>
        <xdr:cNvSpPr/>
      </xdr:nvSpPr>
      <xdr:spPr>
        <a:xfrm>
          <a:off x="9817556" y="7775121"/>
          <a:ext cx="1851175" cy="356357"/>
        </a:xfrm>
        <a:prstGeom prst="wedgeRoundRectCallout">
          <a:avLst>
            <a:gd name="adj1" fmla="val 35697"/>
            <a:gd name="adj2" fmla="val 108917"/>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指令量を記載ください</a:t>
          </a:r>
        </a:p>
      </xdr:txBody>
    </xdr:sp>
    <xdr:clientData/>
  </xdr:twoCellAnchor>
  <xdr:twoCellAnchor>
    <xdr:from>
      <xdr:col>9</xdr:col>
      <xdr:colOff>274866</xdr:colOff>
      <xdr:row>31</xdr:row>
      <xdr:rowOff>84364</xdr:rowOff>
    </xdr:from>
    <xdr:to>
      <xdr:col>11</xdr:col>
      <xdr:colOff>759883</xdr:colOff>
      <xdr:row>32</xdr:row>
      <xdr:rowOff>202596</xdr:rowOff>
    </xdr:to>
    <xdr:sp macro="" textlink="">
      <xdr:nvSpPr>
        <xdr:cNvPr id="7" name="吹き出し: 角を丸めた四角形 11">
          <a:extLst>
            <a:ext uri="{FF2B5EF4-FFF2-40B4-BE49-F238E27FC236}">
              <a16:creationId xmlns:a16="http://schemas.microsoft.com/office/drawing/2014/main" id="{5F961C03-2679-4AD5-8B95-8749A0A111EA}"/>
            </a:ext>
          </a:extLst>
        </xdr:cNvPr>
        <xdr:cNvSpPr/>
      </xdr:nvSpPr>
      <xdr:spPr>
        <a:xfrm>
          <a:off x="5475516" y="7818664"/>
          <a:ext cx="1856617" cy="356357"/>
        </a:xfrm>
        <a:prstGeom prst="wedgeRoundRectCallout">
          <a:avLst>
            <a:gd name="adj1" fmla="val 35697"/>
            <a:gd name="adj2" fmla="val 108917"/>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指令値の記載は不要です</a:t>
          </a:r>
        </a:p>
      </xdr:txBody>
    </xdr:sp>
    <xdr:clientData/>
  </xdr:twoCellAnchor>
  <xdr:twoCellAnchor>
    <xdr:from>
      <xdr:col>7</xdr:col>
      <xdr:colOff>302532</xdr:colOff>
      <xdr:row>13</xdr:row>
      <xdr:rowOff>152853</xdr:rowOff>
    </xdr:from>
    <xdr:to>
      <xdr:col>11</xdr:col>
      <xdr:colOff>65314</xdr:colOff>
      <xdr:row>18</xdr:row>
      <xdr:rowOff>55789</xdr:rowOff>
    </xdr:to>
    <xdr:sp macro="" textlink="">
      <xdr:nvSpPr>
        <xdr:cNvPr id="8" name="吹き出し: 四角形 3">
          <a:extLst>
            <a:ext uri="{FF2B5EF4-FFF2-40B4-BE49-F238E27FC236}">
              <a16:creationId xmlns:a16="http://schemas.microsoft.com/office/drawing/2014/main" id="{F26B7F10-C0C6-4662-9E06-413C169746D0}"/>
            </a:ext>
          </a:extLst>
        </xdr:cNvPr>
        <xdr:cNvSpPr/>
      </xdr:nvSpPr>
      <xdr:spPr>
        <a:xfrm>
          <a:off x="4126139" y="3391353"/>
          <a:ext cx="2484211" cy="1127579"/>
        </a:xfrm>
        <a:prstGeom prst="borderCallout1">
          <a:avLst>
            <a:gd name="adj1" fmla="val -4905"/>
            <a:gd name="adj2" fmla="val 75978"/>
            <a:gd name="adj3" fmla="val -105785"/>
            <a:gd name="adj4" fmla="val -1224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簡易指令システム（出力変化量指令）、簡易指令システム（出力調整指令）または専用線オンライン</a:t>
          </a:r>
          <a:endParaRPr kumimoji="1" lang="en-US" altLang="ja-JP" sz="1100">
            <a:solidFill>
              <a:srgbClr val="FF0000"/>
            </a:solidFill>
          </a:endParaRPr>
        </a:p>
        <a:p>
          <a:pPr algn="l"/>
          <a:r>
            <a:rPr kumimoji="1" lang="ja-JP" altLang="en-US" sz="1100">
              <a:solidFill>
                <a:srgbClr val="FF0000"/>
              </a:solidFill>
            </a:rPr>
            <a:t>を記載ください</a:t>
          </a:r>
        </a:p>
      </xdr:txBody>
    </xdr:sp>
    <xdr:clientData/>
  </xdr:twoCellAnchor>
  <xdr:oneCellAnchor>
    <xdr:from>
      <xdr:col>14</xdr:col>
      <xdr:colOff>204106</xdr:colOff>
      <xdr:row>1</xdr:row>
      <xdr:rowOff>279700</xdr:rowOff>
    </xdr:from>
    <xdr:ext cx="3416320" cy="392800"/>
    <xdr:sp macro="" textlink="">
      <xdr:nvSpPr>
        <xdr:cNvPr id="9" name="テキスト ボックス 8">
          <a:extLst>
            <a:ext uri="{FF2B5EF4-FFF2-40B4-BE49-F238E27FC236}">
              <a16:creationId xmlns:a16="http://schemas.microsoft.com/office/drawing/2014/main" id="{B6A254D0-2FF8-40F6-B6F3-F0947158AA47}"/>
            </a:ext>
          </a:extLst>
        </xdr:cNvPr>
        <xdr:cNvSpPr txBox="1"/>
      </xdr:nvSpPr>
      <xdr:spPr>
        <a:xfrm>
          <a:off x="8995681" y="517825"/>
          <a:ext cx="3416320" cy="392800"/>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solidFill>
                <a:sysClr val="windowText" lastClr="000000"/>
              </a:solidFill>
            </a:rPr>
            <a:t>記載例①：簡易指令かつ出力変化量指令</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8</xdr:col>
      <xdr:colOff>0</xdr:colOff>
      <xdr:row>3</xdr:row>
      <xdr:rowOff>0</xdr:rowOff>
    </xdr:from>
    <xdr:ext cx="7952829" cy="3633687"/>
    <xdr:sp macro="" textlink="">
      <xdr:nvSpPr>
        <xdr:cNvPr id="14" name="テキスト ボックス 13">
          <a:extLst>
            <a:ext uri="{FF2B5EF4-FFF2-40B4-BE49-F238E27FC236}">
              <a16:creationId xmlns:a16="http://schemas.microsoft.com/office/drawing/2014/main" id="{367B6A41-5468-4755-9E86-E28EEC503DCB}"/>
            </a:ext>
          </a:extLst>
        </xdr:cNvPr>
        <xdr:cNvSpPr txBox="1"/>
      </xdr:nvSpPr>
      <xdr:spPr>
        <a:xfrm>
          <a:off x="4539343" y="783771"/>
          <a:ext cx="7952829" cy="3633687"/>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1100">
              <a:solidFill>
                <a:sysClr val="windowText" lastClr="000000"/>
              </a:solidFill>
              <a:latin typeface="+mn-ea"/>
              <a:ea typeface="+mn-ea"/>
            </a:rPr>
            <a:t>（作成にあたっての留意事項）</a:t>
          </a:r>
          <a:endParaRPr kumimoji="1" lang="en-US" altLang="ja-JP" sz="1100">
            <a:solidFill>
              <a:sysClr val="windowText" lastClr="000000"/>
            </a:solidFill>
            <a:latin typeface="+mn-ea"/>
            <a:ea typeface="+mn-ea"/>
          </a:endParaRPr>
        </a:p>
        <a:p>
          <a:pPr rtl="0" eaLnBrk="1" latinLnBrk="0" hangingPunct="1"/>
          <a:r>
            <a:rPr kumimoji="1" lang="ja-JP" altLang="ja-JP" sz="1100">
              <a:solidFill>
                <a:sysClr val="windowText" lastClr="000000"/>
              </a:solidFill>
              <a:effectLst/>
              <a:latin typeface="+mn-ea"/>
              <a:ea typeface="+mn-ea"/>
              <a:cs typeface="+mn-cs"/>
            </a:rPr>
            <a:t>○ </a:t>
          </a:r>
          <a:r>
            <a:rPr kumimoji="1" lang="ja-JP" altLang="en-US" sz="1100">
              <a:solidFill>
                <a:sysClr val="windowText" lastClr="000000"/>
              </a:solidFill>
              <a:effectLst/>
              <a:latin typeface="+mn-ea"/>
              <a:ea typeface="+mn-ea"/>
              <a:cs typeface="+mn-cs"/>
            </a:rPr>
            <a:t>（１）は</a:t>
          </a:r>
          <a:r>
            <a:rPr kumimoji="1" lang="ja-JP" altLang="ja-JP" sz="1100">
              <a:solidFill>
                <a:sysClr val="windowText" lastClr="000000"/>
              </a:solidFill>
              <a:effectLst/>
              <a:latin typeface="+mn-lt"/>
              <a:ea typeface="+mn-ea"/>
              <a:cs typeface="+mn-cs"/>
            </a:rPr>
            <a:t>発電計画に基づき応動していることを確認するため、</a:t>
          </a:r>
          <a:r>
            <a:rPr kumimoji="1" lang="ja-JP" altLang="ja-JP" sz="1100">
              <a:solidFill>
                <a:sysClr val="windowText" lastClr="000000"/>
              </a:solidFill>
              <a:effectLst/>
              <a:latin typeface="+mn-ea"/>
              <a:ea typeface="+mn-ea"/>
              <a:cs typeface="+mn-cs"/>
            </a:rPr>
            <a:t>広域機関に提出いただいた発電計画の</a:t>
          </a:r>
          <a:r>
            <a:rPr kumimoji="1" lang="en-US" altLang="ja-JP" sz="1100">
              <a:solidFill>
                <a:sysClr val="windowText" lastClr="000000"/>
              </a:solidFill>
              <a:effectLst/>
              <a:latin typeface="+mn-ea"/>
              <a:ea typeface="+mn-ea"/>
              <a:cs typeface="+mn-cs"/>
            </a:rPr>
            <a:t>30</a:t>
          </a:r>
          <a:r>
            <a:rPr kumimoji="1" lang="ja-JP" altLang="ja-JP" sz="1100">
              <a:solidFill>
                <a:sysClr val="windowText" lastClr="000000"/>
              </a:solidFill>
              <a:effectLst/>
              <a:latin typeface="+mn-ea"/>
              <a:ea typeface="+mn-ea"/>
              <a:cs typeface="+mn-cs"/>
            </a:rPr>
            <a:t>分</a:t>
          </a:r>
          <a:r>
            <a:rPr kumimoji="1" lang="en-US" altLang="ja-JP" sz="1100">
              <a:solidFill>
                <a:sysClr val="windowText" lastClr="000000"/>
              </a:solidFill>
              <a:effectLst/>
              <a:latin typeface="+mn-ea"/>
              <a:ea typeface="+mn-ea"/>
              <a:cs typeface="+mn-cs"/>
            </a:rPr>
            <a:t>kWh</a:t>
          </a:r>
          <a:r>
            <a:rPr kumimoji="1" lang="ja-JP" altLang="ja-JP" sz="1100">
              <a:solidFill>
                <a:sysClr val="windowText" lastClr="000000"/>
              </a:solidFill>
              <a:effectLst/>
              <a:latin typeface="+mn-ea"/>
              <a:ea typeface="+mn-ea"/>
              <a:cs typeface="+mn-cs"/>
            </a:rPr>
            <a:t>を</a:t>
          </a:r>
          <a:r>
            <a:rPr kumimoji="1" lang="en-US" altLang="ja-JP" sz="1100">
              <a:solidFill>
                <a:sysClr val="windowText" lastClr="000000"/>
              </a:solidFill>
              <a:effectLst/>
              <a:latin typeface="+mn-ea"/>
              <a:ea typeface="+mn-ea"/>
              <a:cs typeface="+mn-cs"/>
            </a:rPr>
            <a:t>5</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に換算し</a:t>
          </a:r>
          <a:r>
            <a:rPr kumimoji="1" lang="ja-JP" altLang="en-US" sz="1100">
              <a:solidFill>
                <a:sysClr val="windowText" lastClr="000000"/>
              </a:solidFill>
              <a:effectLst/>
              <a:latin typeface="+mn-ea"/>
              <a:ea typeface="+mn-ea"/>
              <a:cs typeface="+mn-cs"/>
            </a:rPr>
            <a:t>て算出した発電計画電力を</a:t>
          </a:r>
          <a:r>
            <a:rPr kumimoji="1" lang="ja-JP" altLang="ja-JP" sz="1100">
              <a:solidFill>
                <a:sysClr val="windowText" lastClr="000000"/>
              </a:solidFill>
              <a:effectLst/>
              <a:latin typeface="+mn-ea"/>
              <a:ea typeface="+mn-ea"/>
              <a:cs typeface="+mn-cs"/>
            </a:rPr>
            <a:t>入力してください。</a:t>
          </a:r>
          <a:r>
            <a:rPr kumimoji="1" lang="ja-JP" altLang="ja-JP" sz="1100">
              <a:solidFill>
                <a:sysClr val="windowText" lastClr="000000"/>
              </a:solidFill>
              <a:effectLst/>
              <a:latin typeface="+mn-lt"/>
              <a:ea typeface="+mn-ea"/>
              <a:cs typeface="+mn-cs"/>
            </a:rPr>
            <a:t>ただし、工場試験成績書等の発電実績を用いる場合など、リソースが系統に連</a:t>
          </a:r>
          <a:r>
            <a:rPr kumimoji="1" lang="ja-JP" altLang="en-US" sz="1100">
              <a:solidFill>
                <a:sysClr val="windowText" lastClr="000000"/>
              </a:solidFill>
              <a:effectLst/>
              <a:latin typeface="+mn-lt"/>
              <a:ea typeface="+mn-ea"/>
              <a:cs typeface="+mn-cs"/>
            </a:rPr>
            <a:t>系</a:t>
          </a:r>
          <a:r>
            <a:rPr kumimoji="1" lang="ja-JP" altLang="ja-JP" sz="1100">
              <a:solidFill>
                <a:sysClr val="windowText" lastClr="000000"/>
              </a:solidFill>
              <a:effectLst/>
              <a:latin typeface="+mn-lt"/>
              <a:ea typeface="+mn-ea"/>
              <a:cs typeface="+mn-cs"/>
            </a:rPr>
            <a:t>されておらず広域機関に提出した発電計画が存在しない場合には、発電計画電力は入力不要とします。</a:t>
          </a:r>
          <a:endParaRPr lang="ja-JP" altLang="ja-JP">
            <a:solidFill>
              <a:sysClr val="windowText" lastClr="000000"/>
            </a:solidFill>
            <a:effectLst/>
          </a:endParaRPr>
        </a:p>
        <a:p>
          <a:pPr eaLnBrk="1" fontAlgn="auto" latinLnBrk="0" hangingPunct="1"/>
          <a:r>
            <a:rPr kumimoji="1" lang="ja-JP" altLang="en-US" sz="1100">
              <a:solidFill>
                <a:sysClr val="windowText" lastClr="000000"/>
              </a:solidFill>
              <a:effectLst/>
              <a:latin typeface="+mn-ea"/>
              <a:ea typeface="+mn-ea"/>
              <a:cs typeface="+mn-cs"/>
            </a:rPr>
            <a:t>　　</a:t>
          </a:r>
          <a:r>
            <a:rPr kumimoji="1" lang="ja-JP" altLang="ja-JP" sz="1100">
              <a:solidFill>
                <a:sysClr val="windowText" lastClr="000000"/>
              </a:solidFill>
              <a:effectLst/>
              <a:latin typeface="+mn-ea"/>
              <a:ea typeface="+mn-ea"/>
              <a:cs typeface="+mn-cs"/>
            </a:rPr>
            <a:t>例）発電計</a:t>
          </a:r>
          <a:r>
            <a:rPr kumimoji="1" lang="ja-JP" altLang="ja-JP" sz="1100" strike="noStrike" baseline="0">
              <a:solidFill>
                <a:sysClr val="windowText" lastClr="000000"/>
              </a:solidFill>
              <a:effectLst/>
              <a:latin typeface="+mn-ea"/>
              <a:ea typeface="+mn-ea"/>
              <a:cs typeface="+mn-cs"/>
            </a:rPr>
            <a:t>画 </a:t>
          </a:r>
          <a:r>
            <a:rPr kumimoji="1" lang="en-US" altLang="ja-JP" sz="1100">
              <a:solidFill>
                <a:sysClr val="windowText" lastClr="000000"/>
              </a:solidFill>
              <a:effectLst/>
              <a:latin typeface="+mn-ea"/>
              <a:ea typeface="+mn-ea"/>
              <a:cs typeface="+mn-cs"/>
            </a:rPr>
            <a:t>2,000kWh</a:t>
          </a:r>
          <a:r>
            <a:rPr kumimoji="1" lang="ja-JP" altLang="ja-JP" sz="1100">
              <a:solidFill>
                <a:sysClr val="windowText" lastClr="000000"/>
              </a:solidFill>
              <a:effectLst/>
              <a:latin typeface="+mn-ea"/>
              <a:ea typeface="+mn-ea"/>
              <a:cs typeface="+mn-cs"/>
            </a:rPr>
            <a:t>（</a:t>
          </a:r>
          <a:r>
            <a:rPr kumimoji="1" lang="en-US" altLang="ja-JP" sz="1100">
              <a:solidFill>
                <a:sysClr val="windowText" lastClr="000000"/>
              </a:solidFill>
              <a:effectLst/>
              <a:latin typeface="+mn-ea"/>
              <a:ea typeface="+mn-ea"/>
              <a:cs typeface="+mn-cs"/>
            </a:rPr>
            <a:t>30</a:t>
          </a:r>
          <a:r>
            <a:rPr kumimoji="1" lang="ja-JP" altLang="ja-JP" sz="1100">
              <a:solidFill>
                <a:sysClr val="windowText" lastClr="000000"/>
              </a:solidFill>
              <a:effectLst/>
              <a:latin typeface="+mn-ea"/>
              <a:ea typeface="+mn-ea"/>
              <a:cs typeface="+mn-cs"/>
            </a:rPr>
            <a:t>分値）の場合、</a:t>
          </a:r>
          <a:r>
            <a:rPr kumimoji="1" lang="en-US" altLang="ja-JP" sz="1100">
              <a:solidFill>
                <a:sysClr val="windowText" lastClr="000000"/>
              </a:solidFill>
              <a:effectLst/>
              <a:latin typeface="+mn-ea"/>
              <a:ea typeface="+mn-ea"/>
              <a:cs typeface="+mn-cs"/>
            </a:rPr>
            <a:t>5</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は</a:t>
          </a:r>
          <a:r>
            <a:rPr kumimoji="1" lang="en-US" altLang="ja-JP" sz="1100">
              <a:solidFill>
                <a:sysClr val="windowText" lastClr="000000"/>
              </a:solidFill>
              <a:effectLst/>
              <a:latin typeface="+mn-ea"/>
              <a:ea typeface="+mn-ea"/>
              <a:cs typeface="+mn-cs"/>
            </a:rPr>
            <a:t>2</a:t>
          </a:r>
          <a:r>
            <a:rPr kumimoji="1" lang="en-US"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ea"/>
              <a:ea typeface="+mn-ea"/>
              <a:cs typeface="+mn-cs"/>
            </a:rPr>
            <a:t>000×2=4</a:t>
          </a:r>
          <a:r>
            <a:rPr kumimoji="1" lang="en-US"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ea"/>
              <a:ea typeface="+mn-ea"/>
              <a:cs typeface="+mn-cs"/>
            </a:rPr>
            <a:t>000kW</a:t>
          </a:r>
          <a:r>
            <a:rPr kumimoji="1" lang="ja-JP" altLang="ja-JP" sz="1100">
              <a:solidFill>
                <a:sysClr val="windowText" lastClr="000000"/>
              </a:solidFill>
              <a:effectLst/>
              <a:latin typeface="+mn-ea"/>
              <a:ea typeface="+mn-ea"/>
              <a:cs typeface="+mn-cs"/>
            </a:rPr>
            <a:t>となり</a:t>
          </a:r>
          <a:r>
            <a:rPr kumimoji="1" lang="ja-JP" altLang="en-US" sz="1100">
              <a:solidFill>
                <a:sysClr val="windowText" lastClr="000000"/>
              </a:solidFill>
              <a:effectLst/>
              <a:latin typeface="+mn-ea"/>
              <a:ea typeface="+mn-ea"/>
              <a:cs typeface="+mn-cs"/>
            </a:rPr>
            <a:t>ます。</a:t>
          </a:r>
          <a:endParaRPr kumimoji="1" lang="en-US" altLang="ja-JP" sz="1100">
            <a:solidFill>
              <a:sysClr val="windowText" lastClr="000000"/>
            </a:solidFill>
            <a:effectLst/>
            <a:latin typeface="+mn-ea"/>
            <a:ea typeface="+mn-ea"/>
            <a:cs typeface="+mn-cs"/>
          </a:endParaRPr>
        </a:p>
        <a:p>
          <a:pPr eaLnBrk="1" fontAlgn="auto" latinLnBrk="0" hangingPunct="1"/>
          <a:r>
            <a:rPr kumimoji="1" lang="ja-JP" altLang="en-US" sz="1100">
              <a:solidFill>
                <a:sysClr val="windowText" lastClr="000000"/>
              </a:solidFill>
              <a:latin typeface="+mn-ea"/>
              <a:ea typeface="+mn-ea"/>
            </a:rPr>
            <a:t>○ （２）はｻﾝﾌﾟﾘﾝｸﾞ周期</a:t>
          </a:r>
          <a:r>
            <a:rPr kumimoji="1" lang="en-US" altLang="ja-JP" sz="1100">
              <a:solidFill>
                <a:sysClr val="windowText" lastClr="000000"/>
              </a:solidFill>
              <a:latin typeface="+mn-ea"/>
              <a:ea typeface="+mn-ea"/>
            </a:rPr>
            <a:t>5</a:t>
          </a:r>
          <a:r>
            <a:rPr kumimoji="1" lang="ja-JP" altLang="en-US" sz="1100">
              <a:solidFill>
                <a:sysClr val="windowText" lastClr="000000"/>
              </a:solidFill>
              <a:latin typeface="+mn-ea"/>
              <a:ea typeface="+mn-ea"/>
            </a:rPr>
            <a:t>分以内で取得した過去の稼働実績データを</a:t>
          </a:r>
          <a:r>
            <a:rPr kumimoji="1" lang="en-US" altLang="ja-JP" sz="1100">
              <a:solidFill>
                <a:sysClr val="windowText" lastClr="000000"/>
              </a:solidFill>
              <a:latin typeface="+mn-ea"/>
              <a:ea typeface="+mn-ea"/>
            </a:rPr>
            <a:t>5</a:t>
          </a:r>
          <a:r>
            <a:rPr kumimoji="1" lang="ja-JP" altLang="en-US" sz="1100">
              <a:solidFill>
                <a:sysClr val="windowText" lastClr="000000"/>
              </a:solidFill>
              <a:latin typeface="+mn-ea"/>
              <a:ea typeface="+mn-ea"/>
            </a:rPr>
            <a:t>分</a:t>
          </a:r>
          <a:r>
            <a:rPr kumimoji="1" lang="en-US" altLang="ja-JP" sz="1100">
              <a:solidFill>
                <a:sysClr val="windowText" lastClr="000000"/>
              </a:solidFill>
              <a:latin typeface="+mn-ea"/>
              <a:ea typeface="+mn-ea"/>
            </a:rPr>
            <a:t>kW</a:t>
          </a:r>
          <a:r>
            <a:rPr kumimoji="1" lang="ja-JP" altLang="en-US" sz="1100">
              <a:solidFill>
                <a:sysClr val="windowText" lastClr="000000"/>
              </a:solidFill>
              <a:latin typeface="+mn-ea"/>
              <a:ea typeface="+mn-ea"/>
            </a:rPr>
            <a:t>値に換算して</a:t>
          </a:r>
          <a:r>
            <a:rPr kumimoji="1" lang="ja-JP" altLang="en-US" sz="1100">
              <a:solidFill>
                <a:sysClr val="windowText" lastClr="000000"/>
              </a:solidFill>
              <a:effectLst/>
              <a:latin typeface="+mn-ea"/>
              <a:ea typeface="+mn-ea"/>
              <a:cs typeface="+mn-cs"/>
            </a:rPr>
            <a:t>入力して下さい。</a:t>
          </a:r>
          <a:endParaRPr kumimoji="1" lang="en-US" altLang="ja-JP" sz="1100">
            <a:solidFill>
              <a:sysClr val="windowText" lastClr="000000"/>
            </a:solidFill>
            <a:effectLst/>
            <a:latin typeface="+mn-ea"/>
            <a:ea typeface="+mn-ea"/>
            <a:cs typeface="+mn-cs"/>
          </a:endParaRPr>
        </a:p>
        <a:p>
          <a:r>
            <a:rPr kumimoji="1" lang="ja-JP" altLang="en-US" sz="1100">
              <a:solidFill>
                <a:sysClr val="windowText" lastClr="000000"/>
              </a:solidFill>
              <a:effectLst/>
              <a:latin typeface="+mn-ea"/>
              <a:ea typeface="+mn-ea"/>
              <a:cs typeface="+mn-cs"/>
            </a:rPr>
            <a:t>　　例</a:t>
          </a:r>
          <a:r>
            <a:rPr kumimoji="1" lang="en-US" altLang="ja-JP" sz="1100">
              <a:solidFill>
                <a:sysClr val="windowText" lastClr="000000"/>
              </a:solidFill>
              <a:effectLst/>
              <a:latin typeface="+mn-ea"/>
              <a:ea typeface="+mn-ea"/>
              <a:cs typeface="+mn-cs"/>
            </a:rPr>
            <a:t>)</a:t>
          </a:r>
          <a:r>
            <a:rPr kumimoji="1" lang="ja-JP" altLang="en-US" sz="1100" baseline="0">
              <a:solidFill>
                <a:sysClr val="windowText" lastClr="000000"/>
              </a:solidFill>
              <a:effectLst/>
              <a:latin typeface="+mn-ea"/>
              <a:ea typeface="+mn-ea"/>
              <a:cs typeface="+mn-cs"/>
            </a:rPr>
            <a:t> 発電実績</a:t>
          </a:r>
          <a:r>
            <a:rPr kumimoji="1" lang="en-US" altLang="ja-JP" sz="1100" baseline="0">
              <a:solidFill>
                <a:sysClr val="windowText" lastClr="000000"/>
              </a:solidFill>
              <a:effectLst/>
              <a:latin typeface="+mn-ea"/>
              <a:ea typeface="+mn-ea"/>
              <a:cs typeface="+mn-cs"/>
            </a:rPr>
            <a:t>200kWh</a:t>
          </a:r>
          <a:r>
            <a:rPr kumimoji="1" lang="ja-JP" altLang="en-US" sz="1100" baseline="0">
              <a:solidFill>
                <a:sysClr val="windowText" lastClr="000000"/>
              </a:solidFill>
              <a:effectLst/>
              <a:latin typeface="+mn-ea"/>
              <a:ea typeface="+mn-ea"/>
              <a:cs typeface="+mn-cs"/>
            </a:rPr>
            <a:t>（</a:t>
          </a:r>
          <a:r>
            <a:rPr kumimoji="1" lang="en-US" altLang="ja-JP" sz="1100" baseline="0">
              <a:solidFill>
                <a:sysClr val="windowText" lastClr="000000"/>
              </a:solidFill>
              <a:effectLst/>
              <a:latin typeface="+mn-ea"/>
              <a:ea typeface="+mn-ea"/>
              <a:cs typeface="+mn-cs"/>
            </a:rPr>
            <a:t>5</a:t>
          </a:r>
          <a:r>
            <a:rPr kumimoji="1" lang="ja-JP" altLang="en-US" sz="1100" baseline="0">
              <a:solidFill>
                <a:sysClr val="windowText" lastClr="000000"/>
              </a:solidFill>
              <a:effectLst/>
              <a:latin typeface="+mn-ea"/>
              <a:ea typeface="+mn-ea"/>
              <a:cs typeface="+mn-cs"/>
            </a:rPr>
            <a:t>分値）の場合</a:t>
          </a:r>
          <a:r>
            <a:rPr kumimoji="1" lang="ja-JP" altLang="ja-JP" sz="1100">
              <a:solidFill>
                <a:sysClr val="windowText" lastClr="000000"/>
              </a:solidFill>
              <a:effectLst/>
              <a:latin typeface="+mn-ea"/>
              <a:ea typeface="+mn-ea"/>
              <a:cs typeface="+mn-cs"/>
            </a:rPr>
            <a:t>、</a:t>
          </a:r>
          <a:r>
            <a:rPr kumimoji="1" lang="en-US" altLang="ja-JP" sz="1100">
              <a:solidFill>
                <a:sysClr val="windowText" lastClr="000000"/>
              </a:solidFill>
              <a:effectLst/>
              <a:latin typeface="+mn-ea"/>
              <a:ea typeface="+mn-ea"/>
              <a:cs typeface="+mn-cs"/>
            </a:rPr>
            <a:t>5</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は</a:t>
          </a:r>
          <a:r>
            <a:rPr kumimoji="1" lang="en-US" altLang="ja-JP" sz="1100">
              <a:solidFill>
                <a:sysClr val="windowText" lastClr="000000"/>
              </a:solidFill>
              <a:effectLst/>
              <a:latin typeface="+mn-ea"/>
              <a:ea typeface="+mn-ea"/>
              <a:cs typeface="+mn-cs"/>
            </a:rPr>
            <a:t>200÷5×60=2</a:t>
          </a:r>
          <a:r>
            <a:rPr kumimoji="1" lang="en-US"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ea"/>
              <a:ea typeface="+mn-ea"/>
              <a:cs typeface="+mn-cs"/>
            </a:rPr>
            <a:t>400kW</a:t>
          </a:r>
          <a:r>
            <a:rPr kumimoji="1" lang="ja-JP" altLang="en-US" sz="1100">
              <a:solidFill>
                <a:sysClr val="windowText" lastClr="000000"/>
              </a:solidFill>
              <a:effectLst/>
              <a:latin typeface="+mn-ea"/>
              <a:ea typeface="+mn-ea"/>
              <a:cs typeface="+mn-cs"/>
            </a:rPr>
            <a:t>となります。</a:t>
          </a:r>
          <a:endParaRPr kumimoji="1" lang="en-US" altLang="ja-JP" sz="1100">
            <a:solidFill>
              <a:sysClr val="windowText" lastClr="000000"/>
            </a:solidFill>
            <a:effectLst/>
            <a:latin typeface="+mn-ea"/>
            <a:ea typeface="+mn-ea"/>
            <a:cs typeface="+mn-cs"/>
          </a:endParaRPr>
        </a:p>
        <a:p>
          <a:pPr rtl="0" eaLnBrk="1" fontAlgn="auto" latinLnBrk="0" hangingPunct="1"/>
          <a:r>
            <a:rPr kumimoji="1" lang="ja-JP" altLang="ja-JP" sz="1100">
              <a:solidFill>
                <a:sysClr val="windowText" lastClr="000000"/>
              </a:solidFill>
              <a:effectLst/>
              <a:latin typeface="+mn-lt"/>
              <a:ea typeface="+mn-ea"/>
              <a:cs typeface="+mn-cs"/>
            </a:rPr>
            <a:t>〇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審査対象の開始時刻</a:t>
          </a:r>
          <a:r>
            <a:rPr kumimoji="1" lang="en-US" altLang="ja-JP" sz="1100">
              <a:solidFill>
                <a:sysClr val="windowText" lastClr="000000"/>
              </a:solidFill>
              <a:effectLst/>
              <a:latin typeface="+mn-lt"/>
              <a:ea typeface="+mn-ea"/>
              <a:cs typeface="+mn-cs"/>
            </a:rPr>
            <a:t>65</a:t>
          </a:r>
          <a:r>
            <a:rPr kumimoji="1" lang="ja-JP" altLang="ja-JP" sz="1100">
              <a:solidFill>
                <a:sysClr val="windowText" lastClr="000000"/>
              </a:solidFill>
              <a:effectLst/>
              <a:latin typeface="+mn-lt"/>
              <a:ea typeface="+mn-ea"/>
              <a:cs typeface="+mn-cs"/>
            </a:rPr>
            <a:t>分前から開始時刻までの間で、事業者が指定する任意の</a:t>
          </a:r>
          <a:r>
            <a:rPr kumimoji="1" lang="en-US" altLang="ja-JP" sz="1100">
              <a:solidFill>
                <a:sysClr val="windowText" lastClr="000000"/>
              </a:solidFill>
              <a:effectLst/>
              <a:latin typeface="+mn-lt"/>
              <a:ea typeface="+mn-ea"/>
              <a:cs typeface="+mn-cs"/>
            </a:rPr>
            <a:t>5</a:t>
          </a:r>
          <a:r>
            <a:rPr kumimoji="1" lang="ja-JP" altLang="ja-JP" sz="1100">
              <a:solidFill>
                <a:sysClr val="windowText" lastClr="000000"/>
              </a:solidFill>
              <a:effectLst/>
              <a:latin typeface="+mn-lt"/>
              <a:ea typeface="+mn-ea"/>
              <a:cs typeface="+mn-cs"/>
            </a:rPr>
            <a:t>分間の発電実績とし、当該時刻を基準発電実績時刻として入力して下さい。ただし、基準となる実績が瞬時的な変動の最上点や最下点である場合、性能が過大に評価されることになるため、属地エリアの一般送配電事業者の判断によって基準となる時刻の修正などを求めることがあります。</a:t>
          </a:r>
          <a:endParaRPr lang="ja-JP" altLang="ja-JP">
            <a:solidFill>
              <a:sysClr val="windowText" lastClr="00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 当該運転実績等をもって、調整力供出能力・性能の把握が可能な場合、属地エリアの一般送配電事業者の</a:t>
          </a:r>
          <a:endParaRPr lang="ja-JP" altLang="ja-JP">
            <a:solidFill>
              <a:sysClr val="windowText" lastClr="000000"/>
            </a:solidFill>
            <a:effectLst/>
          </a:endParaRPr>
        </a:p>
        <a:p>
          <a:r>
            <a:rPr kumimoji="1" lang="en-US" altLang="ja-JP" sz="1100">
              <a:solidFill>
                <a:sysClr val="windowText" lastClr="000000"/>
              </a:solidFill>
              <a:effectLst/>
              <a:latin typeface="+mn-lt"/>
              <a:ea typeface="+mn-ea"/>
              <a:cs typeface="+mn-cs"/>
            </a:rPr>
            <a:t>     </a:t>
          </a:r>
          <a:r>
            <a:rPr kumimoji="1" lang="ja-JP" altLang="ja-JP" sz="1100" baseline="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判断に</a:t>
          </a:r>
          <a:r>
            <a:rPr kumimoji="1" lang="ja-JP" altLang="ja-JP" sz="1100" baseline="0">
              <a:solidFill>
                <a:sysClr val="windowText" lastClr="000000"/>
              </a:solidFill>
              <a:effectLst/>
              <a:latin typeface="+mn-lt"/>
              <a:ea typeface="+mn-ea"/>
              <a:cs typeface="+mn-cs"/>
            </a:rPr>
            <a:t>おいて調整力の実働試験または その一部を省略することがあります</a:t>
          </a:r>
          <a:r>
            <a:rPr kumimoji="1" lang="ja-JP" altLang="ja-JP" sz="1100">
              <a:solidFill>
                <a:sysClr val="windowText" lastClr="000000"/>
              </a:solidFill>
              <a:effectLst/>
              <a:latin typeface="+mn-lt"/>
              <a:ea typeface="+mn-ea"/>
              <a:cs typeface="+mn-cs"/>
            </a:rPr>
            <a:t>。</a:t>
          </a:r>
          <a:endParaRPr lang="ja-JP" altLang="ja-JP">
            <a:solidFill>
              <a:sysClr val="windowText" lastClr="000000"/>
            </a:solidFill>
            <a:effectLst/>
          </a:endParaRPr>
        </a:p>
      </xdr:txBody>
    </xdr:sp>
    <xdr:clientData/>
  </xdr:oneCellAnchor>
  <xdr:twoCellAnchor>
    <xdr:from>
      <xdr:col>17</xdr:col>
      <xdr:colOff>517072</xdr:colOff>
      <xdr:row>0</xdr:row>
      <xdr:rowOff>14344</xdr:rowOff>
    </xdr:from>
    <xdr:to>
      <xdr:col>19</xdr:col>
      <xdr:colOff>6126</xdr:colOff>
      <xdr:row>1</xdr:row>
      <xdr:rowOff>47263</xdr:rowOff>
    </xdr:to>
    <xdr:sp macro="" textlink="">
      <xdr:nvSpPr>
        <xdr:cNvPr id="3" name="テキスト ボックス 2">
          <a:extLst>
            <a:ext uri="{FF2B5EF4-FFF2-40B4-BE49-F238E27FC236}">
              <a16:creationId xmlns:a16="http://schemas.microsoft.com/office/drawing/2014/main" id="{1AA8EAA4-874F-409F-84AB-005E7724A93B}"/>
            </a:ext>
          </a:extLst>
        </xdr:cNvPr>
        <xdr:cNvSpPr txBox="1">
          <a:spLocks noChangeArrowheads="1"/>
        </xdr:cNvSpPr>
      </xdr:nvSpPr>
      <xdr:spPr bwMode="auto">
        <a:xfrm>
          <a:off x="11492803" y="14344"/>
          <a:ext cx="1188900" cy="267381"/>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rot="0" vert="horz" wrap="square" lIns="91440" tIns="45720" rIns="91440" bIns="45720" anchor="t" anchorCtr="0">
          <a:sp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10-1-1</a:t>
          </a:r>
          <a:endParaRPr lang="ja-JP" sz="1050" kern="100">
            <a:solidFill>
              <a:srgbClr val="FF0000"/>
            </a:solidFill>
            <a:effectLst/>
            <a:latin typeface="Century"/>
            <a:ea typeface="ＭＳ 明朝"/>
            <a:cs typeface="Times New Roman"/>
          </a:endParaRPr>
        </a:p>
      </xdr:txBody>
    </xdr:sp>
    <xdr:clientData/>
  </xdr:twoCellAnchor>
  <xdr:twoCellAnchor>
    <xdr:from>
      <xdr:col>1</xdr:col>
      <xdr:colOff>16933</xdr:colOff>
      <xdr:row>1</xdr:row>
      <xdr:rowOff>285168</xdr:rowOff>
    </xdr:from>
    <xdr:to>
      <xdr:col>3</xdr:col>
      <xdr:colOff>479415</xdr:colOff>
      <xdr:row>2</xdr:row>
      <xdr:rowOff>214838</xdr:rowOff>
    </xdr:to>
    <xdr:sp macro="" textlink="">
      <xdr:nvSpPr>
        <xdr:cNvPr id="4" name="テキスト ボックス 2">
          <a:extLst>
            <a:ext uri="{FF2B5EF4-FFF2-40B4-BE49-F238E27FC236}">
              <a16:creationId xmlns:a16="http://schemas.microsoft.com/office/drawing/2014/main" id="{326CBD8A-B86A-44E9-A52F-1B32D07793E5}"/>
            </a:ext>
          </a:extLst>
        </xdr:cNvPr>
        <xdr:cNvSpPr txBox="1">
          <a:spLocks noChangeArrowheads="1"/>
        </xdr:cNvSpPr>
      </xdr:nvSpPr>
      <xdr:spPr bwMode="auto">
        <a:xfrm>
          <a:off x="188383" y="523293"/>
          <a:ext cx="1395932" cy="234470"/>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1">
          <a:noAutofit/>
        </a:bodyPr>
        <a:lstStyle/>
        <a:p>
          <a:pPr algn="ctr">
            <a:spcAft>
              <a:spcPts val="0"/>
            </a:spcAft>
          </a:pPr>
          <a:r>
            <a:rPr lang="ja-JP" altLang="en-US" sz="1400" kern="100">
              <a:solidFill>
                <a:srgbClr val="FF0000"/>
              </a:solidFill>
              <a:effectLst/>
              <a:latin typeface="游ゴシック" panose="020B0400000000000000" pitchFamily="50" charset="-128"/>
              <a:ea typeface="游ゴシック" panose="020B0400000000000000" pitchFamily="50" charset="-128"/>
              <a:cs typeface="Times New Roman"/>
            </a:rPr>
            <a:t>三次調整力②</a:t>
          </a:r>
          <a:endParaRPr lang="en-US" altLang="ja-JP" sz="14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twoCellAnchor>
  <xdr:twoCellAnchor>
    <xdr:from>
      <xdr:col>1</xdr:col>
      <xdr:colOff>34638</xdr:colOff>
      <xdr:row>0</xdr:row>
      <xdr:rowOff>17318</xdr:rowOff>
    </xdr:from>
    <xdr:to>
      <xdr:col>3</xdr:col>
      <xdr:colOff>405831</xdr:colOff>
      <xdr:row>1</xdr:row>
      <xdr:rowOff>38210</xdr:rowOff>
    </xdr:to>
    <xdr:sp macro="" textlink="">
      <xdr:nvSpPr>
        <xdr:cNvPr id="5" name="テキスト ボックス 11">
          <a:extLst>
            <a:ext uri="{FF2B5EF4-FFF2-40B4-BE49-F238E27FC236}">
              <a16:creationId xmlns:a16="http://schemas.microsoft.com/office/drawing/2014/main" id="{5DBC5FBF-05C5-4869-9F66-10B7282E3932}"/>
            </a:ext>
          </a:extLst>
        </xdr:cNvPr>
        <xdr:cNvSpPr txBox="1"/>
      </xdr:nvSpPr>
      <xdr:spPr>
        <a:xfrm>
          <a:off x="206088" y="17318"/>
          <a:ext cx="1304643" cy="259017"/>
        </a:xfrm>
        <a:prstGeom prst="rect">
          <a:avLst/>
        </a:prstGeom>
        <a:solidFill>
          <a:sysClr val="window" lastClr="FFFFFF"/>
        </a:solidFill>
        <a:ln w="6350">
          <a:solidFill>
            <a:srgbClr val="0000FF"/>
          </a:solidFill>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200" kern="100">
              <a:solidFill>
                <a:srgbClr val="0000FF"/>
              </a:solidFill>
              <a:effectLst/>
              <a:latin typeface="ＭＳ 明朝" panose="02020609040205080304" pitchFamily="17" charset="-128"/>
              <a:ea typeface="ＭＳ 明朝" panose="02020609040205080304" pitchFamily="17" charset="-128"/>
              <a:cs typeface="Times New Roman" panose="02020603050405020304" pitchFamily="18" charset="0"/>
            </a:rPr>
            <a:t>青字：記載例</a:t>
          </a:r>
        </a:p>
      </xdr:txBody>
    </xdr:sp>
    <xdr:clientData/>
  </xdr:twoCellAnchor>
  <xdr:twoCellAnchor>
    <xdr:from>
      <xdr:col>15</xdr:col>
      <xdr:colOff>323851</xdr:colOff>
      <xdr:row>31</xdr:row>
      <xdr:rowOff>81642</xdr:rowOff>
    </xdr:from>
    <xdr:to>
      <xdr:col>17</xdr:col>
      <xdr:colOff>727226</xdr:colOff>
      <xdr:row>32</xdr:row>
      <xdr:rowOff>199874</xdr:rowOff>
    </xdr:to>
    <xdr:sp macro="" textlink="">
      <xdr:nvSpPr>
        <xdr:cNvPr id="6" name="吹き出し: 角を丸めた四角形 11">
          <a:extLst>
            <a:ext uri="{FF2B5EF4-FFF2-40B4-BE49-F238E27FC236}">
              <a16:creationId xmlns:a16="http://schemas.microsoft.com/office/drawing/2014/main" id="{3010AD1F-C205-4634-8CBB-003708867DA1}"/>
            </a:ext>
          </a:extLst>
        </xdr:cNvPr>
        <xdr:cNvSpPr/>
      </xdr:nvSpPr>
      <xdr:spPr>
        <a:xfrm>
          <a:off x="9801226" y="7815942"/>
          <a:ext cx="1851175" cy="356357"/>
        </a:xfrm>
        <a:prstGeom prst="wedgeRoundRectCallout">
          <a:avLst>
            <a:gd name="adj1" fmla="val 35697"/>
            <a:gd name="adj2" fmla="val 108917"/>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指令量の記載は不要です</a:t>
          </a:r>
        </a:p>
      </xdr:txBody>
    </xdr:sp>
    <xdr:clientData/>
  </xdr:twoCellAnchor>
  <xdr:twoCellAnchor>
    <xdr:from>
      <xdr:col>9</xdr:col>
      <xdr:colOff>136073</xdr:colOff>
      <xdr:row>31</xdr:row>
      <xdr:rowOff>125185</xdr:rowOff>
    </xdr:from>
    <xdr:to>
      <xdr:col>11</xdr:col>
      <xdr:colOff>621090</xdr:colOff>
      <xdr:row>32</xdr:row>
      <xdr:rowOff>243417</xdr:rowOff>
    </xdr:to>
    <xdr:sp macro="" textlink="">
      <xdr:nvSpPr>
        <xdr:cNvPr id="7" name="吹き出し: 角を丸めた四角形 11">
          <a:extLst>
            <a:ext uri="{FF2B5EF4-FFF2-40B4-BE49-F238E27FC236}">
              <a16:creationId xmlns:a16="http://schemas.microsoft.com/office/drawing/2014/main" id="{2C775FEE-2B49-46E3-8AA5-D6F3AEDADF37}"/>
            </a:ext>
          </a:extLst>
        </xdr:cNvPr>
        <xdr:cNvSpPr/>
      </xdr:nvSpPr>
      <xdr:spPr>
        <a:xfrm>
          <a:off x="5336723" y="7859485"/>
          <a:ext cx="1856617" cy="346832"/>
        </a:xfrm>
        <a:prstGeom prst="wedgeRoundRectCallout">
          <a:avLst>
            <a:gd name="adj1" fmla="val 35697"/>
            <a:gd name="adj2" fmla="val 108917"/>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指令値を記載ください</a:t>
          </a:r>
        </a:p>
      </xdr:txBody>
    </xdr:sp>
    <xdr:clientData/>
  </xdr:twoCellAnchor>
  <xdr:twoCellAnchor>
    <xdr:from>
      <xdr:col>7</xdr:col>
      <xdr:colOff>272143</xdr:colOff>
      <xdr:row>13</xdr:row>
      <xdr:rowOff>89052</xdr:rowOff>
    </xdr:from>
    <xdr:to>
      <xdr:col>11</xdr:col>
      <xdr:colOff>38100</xdr:colOff>
      <xdr:row>18</xdr:row>
      <xdr:rowOff>65317</xdr:rowOff>
    </xdr:to>
    <xdr:sp macro="" textlink="">
      <xdr:nvSpPr>
        <xdr:cNvPr id="8" name="吹き出し: 四角形 3">
          <a:extLst>
            <a:ext uri="{FF2B5EF4-FFF2-40B4-BE49-F238E27FC236}">
              <a16:creationId xmlns:a16="http://schemas.microsoft.com/office/drawing/2014/main" id="{1D9C362A-D12E-4D86-84B5-26522221BA08}"/>
            </a:ext>
          </a:extLst>
        </xdr:cNvPr>
        <xdr:cNvSpPr/>
      </xdr:nvSpPr>
      <xdr:spPr>
        <a:xfrm>
          <a:off x="4095750" y="3327552"/>
          <a:ext cx="2487386" cy="1200908"/>
        </a:xfrm>
        <a:prstGeom prst="borderCallout1">
          <a:avLst>
            <a:gd name="adj1" fmla="val -4905"/>
            <a:gd name="adj2" fmla="val 75978"/>
            <a:gd name="adj3" fmla="val -99173"/>
            <a:gd name="adj4" fmla="val -15290"/>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簡易指令システム（出力変化量指令）、簡易指令システム（出力調整指令）または専用線オンライン</a:t>
          </a:r>
          <a:endParaRPr kumimoji="1" lang="en-US" altLang="ja-JP" sz="1100">
            <a:solidFill>
              <a:srgbClr val="FF0000"/>
            </a:solidFill>
          </a:endParaRPr>
        </a:p>
        <a:p>
          <a:pPr algn="l"/>
          <a:r>
            <a:rPr kumimoji="1" lang="ja-JP" altLang="en-US" sz="1100">
              <a:solidFill>
                <a:srgbClr val="FF0000"/>
              </a:solidFill>
            </a:rPr>
            <a:t>を記載ください</a:t>
          </a:r>
        </a:p>
      </xdr:txBody>
    </xdr:sp>
    <xdr:clientData/>
  </xdr:twoCellAnchor>
  <xdr:oneCellAnchor>
    <xdr:from>
      <xdr:col>12</xdr:col>
      <xdr:colOff>532185</xdr:colOff>
      <xdr:row>1</xdr:row>
      <xdr:rowOff>285751</xdr:rowOff>
    </xdr:from>
    <xdr:ext cx="4493538" cy="392800"/>
    <xdr:sp macro="" textlink="">
      <xdr:nvSpPr>
        <xdr:cNvPr id="9" name="テキスト ボックス 8">
          <a:extLst>
            <a:ext uri="{FF2B5EF4-FFF2-40B4-BE49-F238E27FC236}">
              <a16:creationId xmlns:a16="http://schemas.microsoft.com/office/drawing/2014/main" id="{655E59E4-68A2-4163-99AC-EA8B30BA0F3D}"/>
            </a:ext>
          </a:extLst>
        </xdr:cNvPr>
        <xdr:cNvSpPr txBox="1"/>
      </xdr:nvSpPr>
      <xdr:spPr>
        <a:xfrm>
          <a:off x="7952160" y="523876"/>
          <a:ext cx="4493538" cy="392800"/>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solidFill>
                <a:sysClr val="windowText" lastClr="000000"/>
              </a:solidFill>
            </a:rPr>
            <a:t>記載例②：簡易指令かつ出力調整指令、または専用線</a:t>
          </a: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B6AFF-26D8-40D4-B026-93717F7395E9}">
  <sheetPr>
    <pageSetUpPr fitToPage="1"/>
  </sheetPr>
  <dimension ref="B1:V51"/>
  <sheetViews>
    <sheetView showGridLines="0" tabSelected="1" view="pageBreakPreview" zoomScale="70" zoomScaleNormal="85" zoomScaleSheetLayoutView="70" workbookViewId="0"/>
  </sheetViews>
  <sheetFormatPr defaultColWidth="9" defaultRowHeight="18" x14ac:dyDescent="0.45"/>
  <cols>
    <col min="1" max="1" width="2.19921875" style="17" customWidth="1"/>
    <col min="2" max="2" width="3.5" style="17" customWidth="1"/>
    <col min="3" max="4" width="8.69921875" style="17" customWidth="1"/>
    <col min="5" max="10" width="9" style="17"/>
    <col min="11" max="11" width="10.69921875" style="17" customWidth="1"/>
    <col min="12" max="12" width="11.09765625" style="17" customWidth="1"/>
    <col min="13" max="16" width="9" style="17"/>
    <col min="17" max="17" width="10" style="17" customWidth="1"/>
    <col min="18" max="19" width="11.09765625" style="17" customWidth="1"/>
    <col min="20" max="20" width="6" style="17" customWidth="1"/>
    <col min="21" max="21" width="13.3984375" style="17" customWidth="1"/>
    <col min="22" max="22" width="9" style="17" hidden="1" customWidth="1"/>
    <col min="23" max="16384" width="9" style="17"/>
  </cols>
  <sheetData>
    <row r="1" spans="2:22" x14ac:dyDescent="0.45">
      <c r="B1" s="19"/>
    </row>
    <row r="2" spans="2:22" ht="22.2" x14ac:dyDescent="0.45">
      <c r="B2" s="45" t="s">
        <v>31</v>
      </c>
    </row>
    <row r="4" spans="2:22" x14ac:dyDescent="0.45">
      <c r="B4" s="110" t="s">
        <v>0</v>
      </c>
      <c r="C4" s="111"/>
      <c r="D4" s="112"/>
      <c r="E4" s="113"/>
      <c r="F4" s="113"/>
      <c r="G4" s="113"/>
    </row>
    <row r="5" spans="2:22" x14ac:dyDescent="0.45">
      <c r="B5" s="110" t="s">
        <v>3</v>
      </c>
      <c r="C5" s="111"/>
      <c r="D5" s="112"/>
      <c r="E5" s="113"/>
      <c r="F5" s="113"/>
      <c r="G5" s="113"/>
    </row>
    <row r="6" spans="2:22" x14ac:dyDescent="0.45">
      <c r="B6" s="114" t="s">
        <v>5</v>
      </c>
      <c r="C6" s="115"/>
      <c r="D6" s="116"/>
      <c r="E6" s="117"/>
      <c r="F6" s="118"/>
      <c r="G6" s="119"/>
      <c r="V6" s="55"/>
    </row>
    <row r="7" spans="2:22" x14ac:dyDescent="0.45">
      <c r="B7" s="114" t="s">
        <v>6</v>
      </c>
      <c r="C7" s="115"/>
      <c r="D7" s="116"/>
      <c r="E7" s="120"/>
      <c r="F7" s="118"/>
      <c r="G7" s="119"/>
    </row>
    <row r="8" spans="2:22" x14ac:dyDescent="0.45">
      <c r="B8" s="110" t="s">
        <v>7</v>
      </c>
      <c r="C8" s="111"/>
      <c r="D8" s="112"/>
      <c r="E8" s="56"/>
      <c r="F8" s="46" t="s">
        <v>4</v>
      </c>
      <c r="G8" s="18">
        <f>E8+TIME(1,35,0)</f>
        <v>6.5972222222222224E-2</v>
      </c>
    </row>
    <row r="9" spans="2:22" x14ac:dyDescent="0.45">
      <c r="B9" s="104" t="s">
        <v>23</v>
      </c>
      <c r="C9" s="105"/>
      <c r="D9" s="106"/>
      <c r="E9" s="121"/>
      <c r="F9" s="122"/>
      <c r="G9" s="123"/>
    </row>
    <row r="10" spans="2:22" x14ac:dyDescent="0.45">
      <c r="B10" s="104" t="s">
        <v>34</v>
      </c>
      <c r="C10" s="105"/>
      <c r="D10" s="106"/>
      <c r="E10" s="101"/>
      <c r="F10" s="99" t="s">
        <v>4</v>
      </c>
      <c r="G10" s="102">
        <f>E10+TIME(0,5,0)</f>
        <v>3.472222222222222E-3</v>
      </c>
      <c r="V10" s="55" cm="1">
        <f t="array" ref="V10">_xlfn.XLOOKUP(TEXT($E$10,"hh:mm"), TEXT($H:$H,"hh:mm"), $K:$K)</f>
        <v>0</v>
      </c>
    </row>
    <row r="11" spans="2:22" x14ac:dyDescent="0.45">
      <c r="B11" s="103" t="s">
        <v>8</v>
      </c>
      <c r="C11" s="36"/>
      <c r="D11" s="36"/>
      <c r="E11" s="40"/>
      <c r="F11" s="40"/>
      <c r="G11" s="40"/>
    </row>
    <row r="12" spans="2:22" x14ac:dyDescent="0.45">
      <c r="B12" s="37" t="s">
        <v>39</v>
      </c>
      <c r="C12" s="36"/>
      <c r="D12" s="36"/>
      <c r="E12" s="40"/>
      <c r="F12" s="40"/>
      <c r="G12" s="40"/>
    </row>
    <row r="13" spans="2:22" x14ac:dyDescent="0.45">
      <c r="B13" s="37" t="s">
        <v>30</v>
      </c>
      <c r="C13" s="36"/>
      <c r="D13" s="36"/>
      <c r="E13" s="40"/>
      <c r="F13" s="40"/>
      <c r="G13" s="40"/>
    </row>
    <row r="14" spans="2:22" x14ac:dyDescent="0.45">
      <c r="B14" s="37" t="s">
        <v>18</v>
      </c>
      <c r="C14" s="36"/>
      <c r="D14" s="36"/>
      <c r="E14" s="40"/>
      <c r="F14" s="40"/>
      <c r="G14" s="40"/>
    </row>
    <row r="15" spans="2:22" x14ac:dyDescent="0.45">
      <c r="B15" s="37" t="s">
        <v>19</v>
      </c>
      <c r="C15" s="36"/>
      <c r="D15" s="36"/>
      <c r="E15" s="40"/>
      <c r="F15" s="40"/>
      <c r="G15" s="40"/>
    </row>
    <row r="16" spans="2:22" x14ac:dyDescent="0.45">
      <c r="B16" s="37" t="s">
        <v>20</v>
      </c>
      <c r="C16" s="37"/>
      <c r="D16" s="37"/>
      <c r="E16" s="37"/>
    </row>
    <row r="17" spans="2:22" x14ac:dyDescent="0.45">
      <c r="B17" s="37" t="s">
        <v>21</v>
      </c>
      <c r="C17" s="37"/>
      <c r="D17" s="37"/>
      <c r="E17" s="37"/>
    </row>
    <row r="18" spans="2:22" x14ac:dyDescent="0.45">
      <c r="B18" s="37" t="s">
        <v>22</v>
      </c>
      <c r="C18" s="37"/>
      <c r="D18" s="37"/>
      <c r="E18" s="37"/>
    </row>
    <row r="19" spans="2:22" x14ac:dyDescent="0.45">
      <c r="B19" s="37"/>
      <c r="C19" s="37"/>
      <c r="D19" s="37"/>
      <c r="E19" s="37"/>
    </row>
    <row r="20" spans="2:22" x14ac:dyDescent="0.45">
      <c r="B20" s="19" t="s">
        <v>9</v>
      </c>
      <c r="H20" s="17" t="s">
        <v>13</v>
      </c>
      <c r="N20" s="17" t="s">
        <v>14</v>
      </c>
    </row>
    <row r="21" spans="2:22" ht="78.75" customHeight="1" x14ac:dyDescent="0.45">
      <c r="B21" s="131" t="s">
        <v>2</v>
      </c>
      <c r="C21" s="131"/>
      <c r="D21" s="131"/>
      <c r="E21" s="131"/>
      <c r="F21" s="22" t="s">
        <v>36</v>
      </c>
      <c r="G21" s="68"/>
      <c r="H21" s="104" t="s">
        <v>2</v>
      </c>
      <c r="I21" s="105"/>
      <c r="J21" s="106"/>
      <c r="K21" s="22" t="s">
        <v>37</v>
      </c>
      <c r="L21" s="27" t="s">
        <v>25</v>
      </c>
      <c r="M21" s="68"/>
      <c r="N21" s="104" t="s">
        <v>2</v>
      </c>
      <c r="O21" s="105"/>
      <c r="P21" s="106"/>
      <c r="Q21" s="27" t="s">
        <v>40</v>
      </c>
      <c r="R21" s="27" t="s">
        <v>26</v>
      </c>
      <c r="S21" s="27" t="s">
        <v>27</v>
      </c>
    </row>
    <row r="22" spans="2:22" ht="26.25" customHeight="1" x14ac:dyDescent="0.45">
      <c r="B22" s="125" t="s">
        <v>38</v>
      </c>
      <c r="C22" s="69">
        <f>E8</f>
        <v>0</v>
      </c>
      <c r="D22" s="70" t="s">
        <v>1</v>
      </c>
      <c r="E22" s="71">
        <f>C22+TIME(0,5,0)</f>
        <v>3.472222222222222E-3</v>
      </c>
      <c r="F22" s="72"/>
      <c r="G22" s="68"/>
      <c r="H22" s="73">
        <f>C22</f>
        <v>0</v>
      </c>
      <c r="I22" s="74" t="s">
        <v>1</v>
      </c>
      <c r="J22" s="75">
        <f>H22+TIME(0,5,0)</f>
        <v>3.472222222222222E-3</v>
      </c>
      <c r="K22" s="72"/>
      <c r="L22" s="128" t="s">
        <v>12</v>
      </c>
      <c r="M22" s="68"/>
      <c r="N22" s="73">
        <f>H22</f>
        <v>0</v>
      </c>
      <c r="O22" s="74" t="s">
        <v>1</v>
      </c>
      <c r="P22" s="76">
        <f>N22+TIME(0,5,0)</f>
        <v>3.472222222222222E-3</v>
      </c>
      <c r="Q22" s="67" t="str">
        <f>IF(K22="","",K22-V$10)</f>
        <v/>
      </c>
      <c r="R22" s="107" t="s">
        <v>12</v>
      </c>
      <c r="S22" s="107" t="s">
        <v>12</v>
      </c>
    </row>
    <row r="23" spans="2:22" s="1" customFormat="1" ht="26.25" customHeight="1" x14ac:dyDescent="0.45">
      <c r="B23" s="126"/>
      <c r="C23" s="69">
        <f>E22</f>
        <v>3.472222222222222E-3</v>
      </c>
      <c r="D23" s="70" t="s">
        <v>1</v>
      </c>
      <c r="E23" s="71">
        <f>C23+TIME(0,5,0)</f>
        <v>6.9444444444444441E-3</v>
      </c>
      <c r="F23" s="72"/>
      <c r="G23" s="77"/>
      <c r="H23" s="78">
        <f>J22</f>
        <v>3.472222222222222E-3</v>
      </c>
      <c r="I23" s="79" t="s">
        <v>1</v>
      </c>
      <c r="J23" s="80">
        <f>H23+TIME(0,5,0)</f>
        <v>6.9444444444444441E-3</v>
      </c>
      <c r="K23" s="72"/>
      <c r="L23" s="129"/>
      <c r="M23" s="77"/>
      <c r="N23" s="78">
        <f>P22</f>
        <v>3.472222222222222E-3</v>
      </c>
      <c r="O23" s="79" t="s">
        <v>1</v>
      </c>
      <c r="P23" s="81">
        <f>N23+TIME(0,5,0)</f>
        <v>6.9444444444444441E-3</v>
      </c>
      <c r="Q23" s="82" t="str">
        <f>IF(K23="","",K23-V$10)</f>
        <v/>
      </c>
      <c r="R23" s="108"/>
      <c r="S23" s="108"/>
    </row>
    <row r="24" spans="2:22" s="1" customFormat="1" ht="26.25" customHeight="1" x14ac:dyDescent="0.45">
      <c r="B24" s="126"/>
      <c r="C24" s="78">
        <f>E23</f>
        <v>6.9444444444444441E-3</v>
      </c>
      <c r="D24" s="79" t="s">
        <v>1</v>
      </c>
      <c r="E24" s="80">
        <f>C24+TIME(0,5,0)</f>
        <v>1.0416666666666666E-2</v>
      </c>
      <c r="F24" s="72"/>
      <c r="G24" s="68"/>
      <c r="H24" s="78">
        <f t="shared" ref="H24:H39" si="0">J23</f>
        <v>6.9444444444444441E-3</v>
      </c>
      <c r="I24" s="79" t="s">
        <v>1</v>
      </c>
      <c r="J24" s="80">
        <f t="shared" ref="J24:J39" si="1">H24+TIME(0,5,0)</f>
        <v>1.0416666666666666E-2</v>
      </c>
      <c r="K24" s="72"/>
      <c r="L24" s="129"/>
      <c r="M24" s="68"/>
      <c r="N24" s="78">
        <f t="shared" ref="N24:N39" si="2">P23</f>
        <v>6.9444444444444441E-3</v>
      </c>
      <c r="O24" s="79" t="s">
        <v>1</v>
      </c>
      <c r="P24" s="81">
        <f t="shared" ref="P24:P39" si="3">N24+TIME(0,5,0)</f>
        <v>1.0416666666666666E-2</v>
      </c>
      <c r="Q24" s="83" t="str">
        <f t="shared" ref="Q24:Q40" si="4">IF(K24="","",K24-V$10)</f>
        <v/>
      </c>
      <c r="R24" s="108"/>
      <c r="S24" s="108"/>
    </row>
    <row r="25" spans="2:22" s="1" customFormat="1" ht="26.25" customHeight="1" x14ac:dyDescent="0.45">
      <c r="B25" s="126"/>
      <c r="C25" s="78">
        <f t="shared" ref="C25:C40" si="5">E24</f>
        <v>1.0416666666666666E-2</v>
      </c>
      <c r="D25" s="79" t="s">
        <v>1</v>
      </c>
      <c r="E25" s="80">
        <f t="shared" ref="E25:E40" si="6">C25+TIME(0,5,0)</f>
        <v>1.3888888888888888E-2</v>
      </c>
      <c r="F25" s="84"/>
      <c r="G25" s="77"/>
      <c r="H25" s="78">
        <f t="shared" si="0"/>
        <v>1.0416666666666666E-2</v>
      </c>
      <c r="I25" s="79" t="s">
        <v>1</v>
      </c>
      <c r="J25" s="80">
        <f t="shared" si="1"/>
        <v>1.3888888888888888E-2</v>
      </c>
      <c r="K25" s="84"/>
      <c r="L25" s="129"/>
      <c r="M25" s="77"/>
      <c r="N25" s="78">
        <f t="shared" si="2"/>
        <v>1.0416666666666666E-2</v>
      </c>
      <c r="O25" s="79" t="s">
        <v>1</v>
      </c>
      <c r="P25" s="81">
        <f t="shared" si="3"/>
        <v>1.3888888888888888E-2</v>
      </c>
      <c r="Q25" s="85" t="str">
        <f t="shared" si="4"/>
        <v/>
      </c>
      <c r="R25" s="108"/>
      <c r="S25" s="108"/>
      <c r="V25" s="16"/>
    </row>
    <row r="26" spans="2:22" ht="26.25" customHeight="1" x14ac:dyDescent="0.45">
      <c r="B26" s="126"/>
      <c r="C26" s="78">
        <f t="shared" si="5"/>
        <v>1.3888888888888888E-2</v>
      </c>
      <c r="D26" s="79" t="s">
        <v>1</v>
      </c>
      <c r="E26" s="80">
        <f t="shared" si="6"/>
        <v>1.7361111111111112E-2</v>
      </c>
      <c r="F26" s="84"/>
      <c r="G26" s="37"/>
      <c r="H26" s="78">
        <f t="shared" si="0"/>
        <v>1.3888888888888888E-2</v>
      </c>
      <c r="I26" s="79" t="s">
        <v>1</v>
      </c>
      <c r="J26" s="80">
        <f t="shared" si="1"/>
        <v>1.7361111111111112E-2</v>
      </c>
      <c r="K26" s="84"/>
      <c r="L26" s="129"/>
      <c r="M26" s="37"/>
      <c r="N26" s="78">
        <f t="shared" si="2"/>
        <v>1.3888888888888888E-2</v>
      </c>
      <c r="O26" s="79" t="s">
        <v>1</v>
      </c>
      <c r="P26" s="81">
        <f t="shared" si="3"/>
        <v>1.7361111111111112E-2</v>
      </c>
      <c r="Q26" s="85" t="str">
        <f t="shared" si="4"/>
        <v/>
      </c>
      <c r="R26" s="108"/>
      <c r="S26" s="108"/>
    </row>
    <row r="27" spans="2:22" ht="26.25" customHeight="1" x14ac:dyDescent="0.45">
      <c r="B27" s="126"/>
      <c r="C27" s="78">
        <f t="shared" si="5"/>
        <v>1.7361111111111112E-2</v>
      </c>
      <c r="D27" s="79" t="s">
        <v>1</v>
      </c>
      <c r="E27" s="80">
        <f t="shared" si="6"/>
        <v>2.0833333333333336E-2</v>
      </c>
      <c r="F27" s="84"/>
      <c r="G27" s="37"/>
      <c r="H27" s="78">
        <f t="shared" si="0"/>
        <v>1.7361111111111112E-2</v>
      </c>
      <c r="I27" s="79" t="s">
        <v>1</v>
      </c>
      <c r="J27" s="80">
        <f t="shared" si="1"/>
        <v>2.0833333333333336E-2</v>
      </c>
      <c r="K27" s="84"/>
      <c r="L27" s="129"/>
      <c r="M27" s="37"/>
      <c r="N27" s="78">
        <f t="shared" si="2"/>
        <v>1.7361111111111112E-2</v>
      </c>
      <c r="O27" s="79" t="s">
        <v>1</v>
      </c>
      <c r="P27" s="81">
        <f t="shared" si="3"/>
        <v>2.0833333333333336E-2</v>
      </c>
      <c r="Q27" s="82" t="str">
        <f t="shared" si="4"/>
        <v/>
      </c>
      <c r="R27" s="108"/>
      <c r="S27" s="108"/>
    </row>
    <row r="28" spans="2:22" ht="26.25" customHeight="1" x14ac:dyDescent="0.45">
      <c r="B28" s="126"/>
      <c r="C28" s="78">
        <f t="shared" si="5"/>
        <v>2.0833333333333336E-2</v>
      </c>
      <c r="D28" s="79" t="s">
        <v>1</v>
      </c>
      <c r="E28" s="80">
        <f t="shared" si="6"/>
        <v>2.4305555555555559E-2</v>
      </c>
      <c r="F28" s="84"/>
      <c r="G28" s="37"/>
      <c r="H28" s="78">
        <f t="shared" si="0"/>
        <v>2.0833333333333336E-2</v>
      </c>
      <c r="I28" s="79" t="s">
        <v>1</v>
      </c>
      <c r="J28" s="80">
        <f t="shared" si="1"/>
        <v>2.4305555555555559E-2</v>
      </c>
      <c r="K28" s="84"/>
      <c r="L28" s="129"/>
      <c r="M28" s="37"/>
      <c r="N28" s="78">
        <f t="shared" si="2"/>
        <v>2.0833333333333336E-2</v>
      </c>
      <c r="O28" s="79" t="s">
        <v>1</v>
      </c>
      <c r="P28" s="81">
        <f t="shared" si="3"/>
        <v>2.4305555555555559E-2</v>
      </c>
      <c r="Q28" s="83" t="str">
        <f t="shared" si="4"/>
        <v/>
      </c>
      <c r="R28" s="108"/>
      <c r="S28" s="108"/>
    </row>
    <row r="29" spans="2:22" ht="26.25" customHeight="1" x14ac:dyDescent="0.45">
      <c r="B29" s="126"/>
      <c r="C29" s="78">
        <f t="shared" si="5"/>
        <v>2.4305555555555559E-2</v>
      </c>
      <c r="D29" s="79" t="s">
        <v>1</v>
      </c>
      <c r="E29" s="80">
        <f t="shared" si="6"/>
        <v>2.7777777777777783E-2</v>
      </c>
      <c r="F29" s="84"/>
      <c r="G29" s="37"/>
      <c r="H29" s="78">
        <f t="shared" si="0"/>
        <v>2.4305555555555559E-2</v>
      </c>
      <c r="I29" s="79" t="s">
        <v>1</v>
      </c>
      <c r="J29" s="80">
        <f t="shared" si="1"/>
        <v>2.7777777777777783E-2</v>
      </c>
      <c r="K29" s="84"/>
      <c r="L29" s="129"/>
      <c r="M29" s="37"/>
      <c r="N29" s="78">
        <f t="shared" si="2"/>
        <v>2.4305555555555559E-2</v>
      </c>
      <c r="O29" s="79" t="s">
        <v>1</v>
      </c>
      <c r="P29" s="81">
        <f t="shared" si="3"/>
        <v>2.7777777777777783E-2</v>
      </c>
      <c r="Q29" s="85" t="str">
        <f t="shared" si="4"/>
        <v/>
      </c>
      <c r="R29" s="108"/>
      <c r="S29" s="108"/>
    </row>
    <row r="30" spans="2:22" ht="26.25" customHeight="1" x14ac:dyDescent="0.45">
      <c r="B30" s="126"/>
      <c r="C30" s="78">
        <f t="shared" si="5"/>
        <v>2.7777777777777783E-2</v>
      </c>
      <c r="D30" s="79" t="s">
        <v>1</v>
      </c>
      <c r="E30" s="80">
        <f t="shared" si="6"/>
        <v>3.1250000000000007E-2</v>
      </c>
      <c r="F30" s="84"/>
      <c r="G30" s="37"/>
      <c r="H30" s="78">
        <f t="shared" si="0"/>
        <v>2.7777777777777783E-2</v>
      </c>
      <c r="I30" s="79" t="s">
        <v>1</v>
      </c>
      <c r="J30" s="80">
        <f t="shared" si="1"/>
        <v>3.1250000000000007E-2</v>
      </c>
      <c r="K30" s="84"/>
      <c r="L30" s="129"/>
      <c r="M30" s="37"/>
      <c r="N30" s="78">
        <f t="shared" si="2"/>
        <v>2.7777777777777783E-2</v>
      </c>
      <c r="O30" s="79" t="s">
        <v>1</v>
      </c>
      <c r="P30" s="81">
        <f t="shared" si="3"/>
        <v>3.1250000000000007E-2</v>
      </c>
      <c r="Q30" s="85" t="str">
        <f t="shared" si="4"/>
        <v/>
      </c>
      <c r="R30" s="108"/>
      <c r="S30" s="108"/>
    </row>
    <row r="31" spans="2:22" ht="26.25" customHeight="1" x14ac:dyDescent="0.45">
      <c r="B31" s="126"/>
      <c r="C31" s="78">
        <f t="shared" si="5"/>
        <v>3.1250000000000007E-2</v>
      </c>
      <c r="D31" s="79" t="s">
        <v>1</v>
      </c>
      <c r="E31" s="80">
        <f t="shared" si="6"/>
        <v>3.4722222222222231E-2</v>
      </c>
      <c r="F31" s="84"/>
      <c r="G31" s="37"/>
      <c r="H31" s="78">
        <f t="shared" si="0"/>
        <v>3.1250000000000007E-2</v>
      </c>
      <c r="I31" s="79" t="s">
        <v>1</v>
      </c>
      <c r="J31" s="80">
        <f t="shared" si="1"/>
        <v>3.4722222222222231E-2</v>
      </c>
      <c r="K31" s="84"/>
      <c r="L31" s="129"/>
      <c r="M31" s="37"/>
      <c r="N31" s="78">
        <f t="shared" si="2"/>
        <v>3.1250000000000007E-2</v>
      </c>
      <c r="O31" s="79" t="s">
        <v>1</v>
      </c>
      <c r="P31" s="81">
        <f t="shared" si="3"/>
        <v>3.4722222222222231E-2</v>
      </c>
      <c r="Q31" s="85" t="str">
        <f t="shared" si="4"/>
        <v/>
      </c>
      <c r="R31" s="108"/>
      <c r="S31" s="108"/>
    </row>
    <row r="32" spans="2:22" ht="26.25" customHeight="1" x14ac:dyDescent="0.45">
      <c r="B32" s="126"/>
      <c r="C32" s="78">
        <f t="shared" si="5"/>
        <v>3.4722222222222231E-2</v>
      </c>
      <c r="D32" s="79" t="s">
        <v>1</v>
      </c>
      <c r="E32" s="80">
        <f t="shared" si="6"/>
        <v>3.8194444444444454E-2</v>
      </c>
      <c r="F32" s="84"/>
      <c r="G32" s="37"/>
      <c r="H32" s="78">
        <f t="shared" si="0"/>
        <v>3.4722222222222231E-2</v>
      </c>
      <c r="I32" s="79" t="s">
        <v>1</v>
      </c>
      <c r="J32" s="80">
        <f t="shared" si="1"/>
        <v>3.8194444444444454E-2</v>
      </c>
      <c r="K32" s="84"/>
      <c r="L32" s="129"/>
      <c r="M32" s="37"/>
      <c r="N32" s="78">
        <f t="shared" si="2"/>
        <v>3.4722222222222231E-2</v>
      </c>
      <c r="O32" s="79" t="s">
        <v>1</v>
      </c>
      <c r="P32" s="81">
        <f t="shared" si="3"/>
        <v>3.8194444444444454E-2</v>
      </c>
      <c r="Q32" s="82" t="str">
        <f t="shared" si="4"/>
        <v/>
      </c>
      <c r="R32" s="108"/>
      <c r="S32" s="108"/>
    </row>
    <row r="33" spans="2:19" ht="26.25" customHeight="1" x14ac:dyDescent="0.45">
      <c r="B33" s="126"/>
      <c r="C33" s="78">
        <f t="shared" si="5"/>
        <v>3.8194444444444454E-2</v>
      </c>
      <c r="D33" s="79" t="s">
        <v>1</v>
      </c>
      <c r="E33" s="80">
        <f t="shared" si="6"/>
        <v>4.1666666666666678E-2</v>
      </c>
      <c r="F33" s="84"/>
      <c r="G33" s="37"/>
      <c r="H33" s="78">
        <f t="shared" si="0"/>
        <v>3.8194444444444454E-2</v>
      </c>
      <c r="I33" s="79" t="s">
        <v>1</v>
      </c>
      <c r="J33" s="80">
        <f t="shared" si="1"/>
        <v>4.1666666666666678E-2</v>
      </c>
      <c r="K33" s="84"/>
      <c r="L33" s="129"/>
      <c r="M33" s="37"/>
      <c r="N33" s="78">
        <f t="shared" si="2"/>
        <v>3.8194444444444454E-2</v>
      </c>
      <c r="O33" s="79" t="s">
        <v>1</v>
      </c>
      <c r="P33" s="80">
        <f t="shared" si="3"/>
        <v>4.1666666666666678E-2</v>
      </c>
      <c r="Q33" s="83" t="str">
        <f t="shared" si="4"/>
        <v/>
      </c>
      <c r="R33" s="108"/>
      <c r="S33" s="108"/>
    </row>
    <row r="34" spans="2:19" ht="26.25" customHeight="1" x14ac:dyDescent="0.45">
      <c r="B34" s="127"/>
      <c r="C34" s="86">
        <f t="shared" si="5"/>
        <v>4.1666666666666678E-2</v>
      </c>
      <c r="D34" s="87" t="s">
        <v>1</v>
      </c>
      <c r="E34" s="88">
        <f t="shared" si="6"/>
        <v>4.5138888888888902E-2</v>
      </c>
      <c r="F34" s="89"/>
      <c r="G34" s="37"/>
      <c r="H34" s="86">
        <f t="shared" si="0"/>
        <v>4.1666666666666678E-2</v>
      </c>
      <c r="I34" s="87" t="s">
        <v>1</v>
      </c>
      <c r="J34" s="88">
        <f t="shared" si="1"/>
        <v>4.5138888888888902E-2</v>
      </c>
      <c r="K34" s="89"/>
      <c r="L34" s="130"/>
      <c r="M34" s="37"/>
      <c r="N34" s="86">
        <f>P33</f>
        <v>4.1666666666666678E-2</v>
      </c>
      <c r="O34" s="87" t="s">
        <v>1</v>
      </c>
      <c r="P34" s="90">
        <f t="shared" si="3"/>
        <v>4.5138888888888902E-2</v>
      </c>
      <c r="Q34" s="91" t="str">
        <f t="shared" si="4"/>
        <v/>
      </c>
      <c r="R34" s="109"/>
      <c r="S34" s="109"/>
    </row>
    <row r="35" spans="2:19" ht="26.25" customHeight="1" x14ac:dyDescent="0.45">
      <c r="B35" s="124" t="s">
        <v>32</v>
      </c>
      <c r="C35" s="10">
        <f t="shared" si="5"/>
        <v>4.5138888888888902E-2</v>
      </c>
      <c r="D35" s="11" t="s">
        <v>1</v>
      </c>
      <c r="E35" s="12">
        <f t="shared" si="6"/>
        <v>4.8611111111111126E-2</v>
      </c>
      <c r="F35" s="24"/>
      <c r="H35" s="10">
        <f t="shared" si="0"/>
        <v>4.5138888888888902E-2</v>
      </c>
      <c r="I35" s="11" t="s">
        <v>1</v>
      </c>
      <c r="J35" s="12">
        <f t="shared" si="1"/>
        <v>4.8611111111111126E-2</v>
      </c>
      <c r="K35" s="24"/>
      <c r="L35" s="33"/>
      <c r="N35" s="10">
        <f t="shared" si="2"/>
        <v>4.5138888888888902E-2</v>
      </c>
      <c r="O35" s="11" t="s">
        <v>1</v>
      </c>
      <c r="P35" s="3">
        <f t="shared" si="3"/>
        <v>4.8611111111111126E-2</v>
      </c>
      <c r="Q35" s="61" t="str">
        <f t="shared" si="4"/>
        <v/>
      </c>
      <c r="R35" s="49"/>
      <c r="S35" s="57" t="str">
        <f>IF(L35="","",L35-V$10)</f>
        <v/>
      </c>
    </row>
    <row r="36" spans="2:19" ht="26.25" customHeight="1" x14ac:dyDescent="0.45">
      <c r="B36" s="124"/>
      <c r="C36" s="4">
        <f t="shared" si="5"/>
        <v>4.8611111111111126E-2</v>
      </c>
      <c r="D36" s="5" t="s">
        <v>1</v>
      </c>
      <c r="E36" s="6">
        <f t="shared" si="6"/>
        <v>5.208333333333335E-2</v>
      </c>
      <c r="F36" s="24"/>
      <c r="H36" s="4">
        <f t="shared" si="0"/>
        <v>4.8611111111111126E-2</v>
      </c>
      <c r="I36" s="5" t="s">
        <v>1</v>
      </c>
      <c r="J36" s="6">
        <f t="shared" si="1"/>
        <v>5.208333333333335E-2</v>
      </c>
      <c r="K36" s="24"/>
      <c r="L36" s="33"/>
      <c r="N36" s="4">
        <f t="shared" si="2"/>
        <v>4.8611111111111126E-2</v>
      </c>
      <c r="O36" s="5" t="s">
        <v>1</v>
      </c>
      <c r="P36" s="13">
        <f t="shared" si="3"/>
        <v>5.208333333333335E-2</v>
      </c>
      <c r="Q36" s="54" t="str">
        <f t="shared" si="4"/>
        <v/>
      </c>
      <c r="R36" s="49"/>
      <c r="S36" s="57" t="str">
        <f t="shared" ref="S36:S40" si="7">IF(L36="","",L36-V$10)</f>
        <v/>
      </c>
    </row>
    <row r="37" spans="2:19" ht="26.25" customHeight="1" x14ac:dyDescent="0.45">
      <c r="B37" s="124"/>
      <c r="C37" s="4">
        <f t="shared" si="5"/>
        <v>5.208333333333335E-2</v>
      </c>
      <c r="D37" s="5" t="s">
        <v>1</v>
      </c>
      <c r="E37" s="6">
        <f t="shared" si="6"/>
        <v>5.5555555555555573E-2</v>
      </c>
      <c r="F37" s="25"/>
      <c r="H37" s="4">
        <f t="shared" si="0"/>
        <v>5.208333333333335E-2</v>
      </c>
      <c r="I37" s="5" t="s">
        <v>1</v>
      </c>
      <c r="J37" s="6">
        <f t="shared" si="1"/>
        <v>5.5555555555555573E-2</v>
      </c>
      <c r="K37" s="25"/>
      <c r="L37" s="34"/>
      <c r="N37" s="4">
        <f t="shared" si="2"/>
        <v>5.208333333333335E-2</v>
      </c>
      <c r="O37" s="5" t="s">
        <v>1</v>
      </c>
      <c r="P37" s="13">
        <f t="shared" si="3"/>
        <v>5.5555555555555573E-2</v>
      </c>
      <c r="Q37" s="52" t="str">
        <f t="shared" si="4"/>
        <v/>
      </c>
      <c r="R37" s="49"/>
      <c r="S37" s="57" t="str">
        <f t="shared" si="7"/>
        <v/>
      </c>
    </row>
    <row r="38" spans="2:19" ht="26.25" customHeight="1" x14ac:dyDescent="0.45">
      <c r="B38" s="124"/>
      <c r="C38" s="4">
        <f t="shared" si="5"/>
        <v>5.5555555555555573E-2</v>
      </c>
      <c r="D38" s="5" t="s">
        <v>1</v>
      </c>
      <c r="E38" s="6">
        <f t="shared" si="6"/>
        <v>5.9027777777777797E-2</v>
      </c>
      <c r="F38" s="25"/>
      <c r="H38" s="4">
        <f t="shared" si="0"/>
        <v>5.5555555555555573E-2</v>
      </c>
      <c r="I38" s="5" t="s">
        <v>1</v>
      </c>
      <c r="J38" s="6">
        <f t="shared" si="1"/>
        <v>5.9027777777777797E-2</v>
      </c>
      <c r="K38" s="25"/>
      <c r="L38" s="34"/>
      <c r="N38" s="4">
        <f t="shared" si="2"/>
        <v>5.5555555555555573E-2</v>
      </c>
      <c r="O38" s="5" t="s">
        <v>1</v>
      </c>
      <c r="P38" s="13">
        <f t="shared" si="3"/>
        <v>5.9027777777777797E-2</v>
      </c>
      <c r="Q38" s="52" t="str">
        <f t="shared" si="4"/>
        <v/>
      </c>
      <c r="R38" s="49"/>
      <c r="S38" s="57" t="str">
        <f t="shared" si="7"/>
        <v/>
      </c>
    </row>
    <row r="39" spans="2:19" ht="26.25" customHeight="1" x14ac:dyDescent="0.45">
      <c r="B39" s="124"/>
      <c r="C39" s="4">
        <f t="shared" si="5"/>
        <v>5.9027777777777797E-2</v>
      </c>
      <c r="D39" s="5" t="s">
        <v>1</v>
      </c>
      <c r="E39" s="6">
        <f t="shared" si="6"/>
        <v>6.2500000000000014E-2</v>
      </c>
      <c r="F39" s="25"/>
      <c r="H39" s="4">
        <f t="shared" si="0"/>
        <v>5.9027777777777797E-2</v>
      </c>
      <c r="I39" s="5" t="s">
        <v>1</v>
      </c>
      <c r="J39" s="6">
        <f t="shared" si="1"/>
        <v>6.2500000000000014E-2</v>
      </c>
      <c r="K39" s="25"/>
      <c r="L39" s="34"/>
      <c r="N39" s="4">
        <f t="shared" si="2"/>
        <v>5.9027777777777797E-2</v>
      </c>
      <c r="O39" s="5" t="s">
        <v>1</v>
      </c>
      <c r="P39" s="6">
        <f t="shared" si="3"/>
        <v>6.2500000000000014E-2</v>
      </c>
      <c r="Q39" s="52" t="str">
        <f t="shared" si="4"/>
        <v/>
      </c>
      <c r="R39" s="49"/>
      <c r="S39" s="57" t="str">
        <f t="shared" si="7"/>
        <v/>
      </c>
    </row>
    <row r="40" spans="2:19" ht="26.25" customHeight="1" x14ac:dyDescent="0.45">
      <c r="B40" s="124"/>
      <c r="C40" s="7">
        <f t="shared" si="5"/>
        <v>6.2500000000000014E-2</v>
      </c>
      <c r="D40" s="8" t="s">
        <v>1</v>
      </c>
      <c r="E40" s="9">
        <f t="shared" si="6"/>
        <v>6.5972222222222238E-2</v>
      </c>
      <c r="F40" s="26"/>
      <c r="H40" s="62">
        <f t="shared" ref="H40" si="8">J39</f>
        <v>6.2500000000000014E-2</v>
      </c>
      <c r="I40" s="63" t="s">
        <v>1</v>
      </c>
      <c r="J40" s="64">
        <f t="shared" ref="J40" si="9">H40+TIME(0,5,0)</f>
        <v>6.5972222222222238E-2</v>
      </c>
      <c r="K40" s="26"/>
      <c r="L40" s="47"/>
      <c r="N40" s="62">
        <f t="shared" ref="N40" si="10">P39</f>
        <v>6.2500000000000014E-2</v>
      </c>
      <c r="O40" s="63" t="s">
        <v>1</v>
      </c>
      <c r="P40" s="65">
        <f t="shared" ref="P40" si="11">N40+TIME(0,5,0)</f>
        <v>6.5972222222222238E-2</v>
      </c>
      <c r="Q40" s="51" t="str">
        <f t="shared" si="4"/>
        <v/>
      </c>
      <c r="R40" s="50"/>
      <c r="S40" s="58" t="str">
        <f t="shared" si="7"/>
        <v/>
      </c>
    </row>
    <row r="41" spans="2:19" x14ac:dyDescent="0.45">
      <c r="C41" s="2"/>
      <c r="D41" s="1"/>
      <c r="E41" s="2"/>
    </row>
    <row r="42" spans="2:19" x14ac:dyDescent="0.45">
      <c r="C42" s="2"/>
      <c r="D42" s="1"/>
      <c r="E42" s="2"/>
    </row>
    <row r="43" spans="2:19" x14ac:dyDescent="0.45">
      <c r="C43" s="2"/>
      <c r="D43" s="1"/>
      <c r="E43" s="2"/>
    </row>
    <row r="44" spans="2:19" x14ac:dyDescent="0.45">
      <c r="C44" s="2"/>
      <c r="D44" s="1"/>
      <c r="E44" s="2"/>
    </row>
    <row r="45" spans="2:19" x14ac:dyDescent="0.45">
      <c r="C45" s="2"/>
      <c r="D45" s="1"/>
      <c r="E45" s="2"/>
    </row>
    <row r="46" spans="2:19" x14ac:dyDescent="0.45">
      <c r="C46" s="2"/>
      <c r="D46" s="1"/>
      <c r="E46" s="2"/>
    </row>
    <row r="47" spans="2:19" x14ac:dyDescent="0.45">
      <c r="C47" s="2"/>
      <c r="D47" s="1"/>
      <c r="E47" s="2"/>
    </row>
    <row r="48" spans="2:19" x14ac:dyDescent="0.45">
      <c r="C48" s="2"/>
      <c r="D48" s="1"/>
      <c r="E48" s="2"/>
    </row>
    <row r="49" spans="3:5" x14ac:dyDescent="0.45">
      <c r="C49" s="2"/>
      <c r="D49" s="1"/>
      <c r="E49" s="2"/>
    </row>
    <row r="50" spans="3:5" x14ac:dyDescent="0.45">
      <c r="C50" s="2"/>
      <c r="D50" s="1"/>
      <c r="E50" s="2"/>
    </row>
    <row r="51" spans="3:5" x14ac:dyDescent="0.45">
      <c r="C51" s="2"/>
      <c r="D51" s="1"/>
      <c r="E51" s="2"/>
    </row>
  </sheetData>
  <mergeCells count="20">
    <mergeCell ref="B35:B40"/>
    <mergeCell ref="H21:J21"/>
    <mergeCell ref="N21:P21"/>
    <mergeCell ref="B22:B34"/>
    <mergeCell ref="L22:L34"/>
    <mergeCell ref="B21:E21"/>
    <mergeCell ref="B10:D10"/>
    <mergeCell ref="R22:R34"/>
    <mergeCell ref="S22:S34"/>
    <mergeCell ref="B4:D4"/>
    <mergeCell ref="E4:G4"/>
    <mergeCell ref="B5:D5"/>
    <mergeCell ref="E5:G5"/>
    <mergeCell ref="B6:D6"/>
    <mergeCell ref="E6:G6"/>
    <mergeCell ref="B7:D7"/>
    <mergeCell ref="E7:G7"/>
    <mergeCell ref="B8:D8"/>
    <mergeCell ref="B9:D9"/>
    <mergeCell ref="E9:G9"/>
  </mergeCells>
  <phoneticPr fontId="1"/>
  <conditionalFormatting sqref="K22:K40">
    <cfRule type="expression" dxfId="2" priority="2">
      <formula>INT($E$10*1440)=INT($H22*1440)</formula>
    </cfRule>
  </conditionalFormatting>
  <pageMargins left="0.39370078740157483" right="0.39370078740157483" top="0.74803149606299213" bottom="0.74803149606299213" header="0.31496062992125984" footer="0.31496062992125984"/>
  <pageSetup paperSize="9" scale="5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C786C-F7F9-45B6-8D54-A653FECD8399}">
  <sheetPr>
    <pageSetUpPr fitToPage="1"/>
  </sheetPr>
  <dimension ref="B1:V51"/>
  <sheetViews>
    <sheetView showGridLines="0" view="pageBreakPreview" zoomScale="70" zoomScaleNormal="85" zoomScaleSheetLayoutView="70" workbookViewId="0"/>
  </sheetViews>
  <sheetFormatPr defaultColWidth="9" defaultRowHeight="18" x14ac:dyDescent="0.45"/>
  <cols>
    <col min="1" max="1" width="2.19921875" style="17" customWidth="1"/>
    <col min="2" max="2" width="3.5" style="17" customWidth="1"/>
    <col min="3" max="4" width="8.69921875" style="17" customWidth="1"/>
    <col min="5" max="11" width="9" style="17"/>
    <col min="12" max="12" width="11.09765625" style="17" customWidth="1"/>
    <col min="13" max="16" width="9" style="17"/>
    <col min="17" max="17" width="10" style="17" customWidth="1"/>
    <col min="18" max="19" width="11.09765625" style="17" customWidth="1"/>
    <col min="20" max="20" width="6" style="17" customWidth="1"/>
    <col min="21" max="21" width="9" style="17"/>
    <col min="22" max="22" width="9" style="17" hidden="1" customWidth="1"/>
    <col min="23" max="16384" width="9" style="17"/>
  </cols>
  <sheetData>
    <row r="1" spans="2:22" x14ac:dyDescent="0.45">
      <c r="B1" s="19"/>
    </row>
    <row r="2" spans="2:22" ht="22.2" x14ac:dyDescent="0.45">
      <c r="B2" s="45" t="s">
        <v>31</v>
      </c>
    </row>
    <row r="4" spans="2:22" x14ac:dyDescent="0.45">
      <c r="B4" s="110" t="s">
        <v>0</v>
      </c>
      <c r="C4" s="111"/>
      <c r="D4" s="112"/>
      <c r="E4" s="140" t="s">
        <v>17</v>
      </c>
      <c r="F4" s="140"/>
      <c r="G4" s="140"/>
    </row>
    <row r="5" spans="2:22" x14ac:dyDescent="0.45">
      <c r="B5" s="110" t="s">
        <v>3</v>
      </c>
      <c r="C5" s="111"/>
      <c r="D5" s="112"/>
      <c r="E5" s="140" t="s">
        <v>16</v>
      </c>
      <c r="F5" s="140"/>
      <c r="G5" s="140"/>
    </row>
    <row r="6" spans="2:22" x14ac:dyDescent="0.45">
      <c r="B6" s="114" t="s">
        <v>5</v>
      </c>
      <c r="C6" s="115"/>
      <c r="D6" s="116"/>
      <c r="E6" s="141">
        <v>10000</v>
      </c>
      <c r="F6" s="142"/>
      <c r="G6" s="143"/>
    </row>
    <row r="7" spans="2:22" x14ac:dyDescent="0.45">
      <c r="B7" s="114" t="s">
        <v>6</v>
      </c>
      <c r="C7" s="115"/>
      <c r="D7" s="116"/>
      <c r="E7" s="134">
        <v>43556</v>
      </c>
      <c r="F7" s="135"/>
      <c r="G7" s="136"/>
    </row>
    <row r="8" spans="2:22" x14ac:dyDescent="0.45">
      <c r="B8" s="110" t="s">
        <v>7</v>
      </c>
      <c r="C8" s="111"/>
      <c r="D8" s="112"/>
      <c r="E8" s="100">
        <v>0.4548611111111111</v>
      </c>
      <c r="F8" s="59" t="s">
        <v>4</v>
      </c>
      <c r="G8" s="18">
        <f>E8+TIME(1,35,0)</f>
        <v>0.52083333333333337</v>
      </c>
    </row>
    <row r="9" spans="2:22" x14ac:dyDescent="0.45">
      <c r="B9" s="104" t="s">
        <v>23</v>
      </c>
      <c r="C9" s="105"/>
      <c r="D9" s="106"/>
      <c r="E9" s="137" t="s">
        <v>28</v>
      </c>
      <c r="F9" s="138"/>
      <c r="G9" s="139"/>
    </row>
    <row r="10" spans="2:22" x14ac:dyDescent="0.45">
      <c r="B10" s="104" t="s">
        <v>34</v>
      </c>
      <c r="C10" s="105"/>
      <c r="D10" s="106"/>
      <c r="E10" s="100">
        <v>0.4548611111111111</v>
      </c>
      <c r="F10" s="99" t="s">
        <v>4</v>
      </c>
      <c r="G10" s="102">
        <f>E10+TIME(0,5,0)</f>
        <v>0.45833333333333331</v>
      </c>
      <c r="V10" s="55" cm="1">
        <f t="array" ref="V10">_xlfn.XLOOKUP(TEXT($E$10,"hh:mm"), TEXT($H:$H,"hh:mm"), $K:$K)</f>
        <v>10000</v>
      </c>
    </row>
    <row r="11" spans="2:22" x14ac:dyDescent="0.45">
      <c r="B11" s="39" t="s">
        <v>8</v>
      </c>
      <c r="C11" s="36"/>
      <c r="D11" s="20"/>
      <c r="E11" s="21"/>
      <c r="F11" s="21"/>
      <c r="G11" s="21"/>
    </row>
    <row r="12" spans="2:22" x14ac:dyDescent="0.45">
      <c r="B12" s="37" t="s">
        <v>39</v>
      </c>
      <c r="C12" s="36"/>
      <c r="D12" s="36"/>
      <c r="E12" s="40"/>
      <c r="F12" s="40"/>
      <c r="G12" s="21"/>
    </row>
    <row r="13" spans="2:22" x14ac:dyDescent="0.45">
      <c r="B13" s="37" t="s">
        <v>30</v>
      </c>
      <c r="C13" s="36"/>
      <c r="D13" s="36"/>
      <c r="E13" s="40"/>
      <c r="F13" s="40"/>
      <c r="G13" s="21"/>
    </row>
    <row r="14" spans="2:22" x14ac:dyDescent="0.45">
      <c r="B14" s="37" t="s">
        <v>18</v>
      </c>
      <c r="C14" s="36"/>
      <c r="D14" s="20"/>
      <c r="E14" s="21"/>
      <c r="F14" s="21"/>
      <c r="G14" s="21"/>
    </row>
    <row r="15" spans="2:22" x14ac:dyDescent="0.45">
      <c r="B15" s="37" t="s">
        <v>19</v>
      </c>
      <c r="C15" s="36"/>
      <c r="D15" s="20"/>
      <c r="E15" s="21"/>
      <c r="F15" s="21"/>
      <c r="G15" s="21"/>
    </row>
    <row r="16" spans="2:22" x14ac:dyDescent="0.45">
      <c r="B16" s="37" t="s">
        <v>20</v>
      </c>
      <c r="C16" s="37"/>
    </row>
    <row r="17" spans="2:21" x14ac:dyDescent="0.45">
      <c r="B17" s="37" t="s">
        <v>21</v>
      </c>
      <c r="C17" s="37"/>
    </row>
    <row r="18" spans="2:21" x14ac:dyDescent="0.45">
      <c r="B18" s="37" t="s">
        <v>22</v>
      </c>
      <c r="C18" s="37"/>
    </row>
    <row r="19" spans="2:21" x14ac:dyDescent="0.45">
      <c r="B19" s="32"/>
    </row>
    <row r="20" spans="2:21" x14ac:dyDescent="0.45">
      <c r="B20" s="19" t="s">
        <v>9</v>
      </c>
      <c r="H20" s="17" t="s">
        <v>13</v>
      </c>
      <c r="N20" s="17" t="s">
        <v>14</v>
      </c>
    </row>
    <row r="21" spans="2:21" ht="78.75" customHeight="1" x14ac:dyDescent="0.45">
      <c r="B21" s="131" t="s">
        <v>2</v>
      </c>
      <c r="C21" s="131"/>
      <c r="D21" s="131"/>
      <c r="E21" s="131"/>
      <c r="F21" s="22" t="s">
        <v>10</v>
      </c>
      <c r="G21" s="1"/>
      <c r="H21" s="104" t="s">
        <v>2</v>
      </c>
      <c r="I21" s="105"/>
      <c r="J21" s="106"/>
      <c r="K21" s="22" t="s">
        <v>11</v>
      </c>
      <c r="L21" s="38" t="s">
        <v>25</v>
      </c>
      <c r="M21" s="1"/>
      <c r="N21" s="104" t="s">
        <v>2</v>
      </c>
      <c r="O21" s="105"/>
      <c r="P21" s="106"/>
      <c r="Q21" s="27" t="s">
        <v>40</v>
      </c>
      <c r="R21" s="27" t="s">
        <v>26</v>
      </c>
      <c r="S21" s="27" t="s">
        <v>27</v>
      </c>
    </row>
    <row r="22" spans="2:21" ht="26.25" customHeight="1" x14ac:dyDescent="0.45">
      <c r="B22" s="125" t="s">
        <v>41</v>
      </c>
      <c r="C22" s="73">
        <f>E8</f>
        <v>0.4548611111111111</v>
      </c>
      <c r="D22" s="74" t="s">
        <v>1</v>
      </c>
      <c r="E22" s="75">
        <f>C22+TIME(0,5,0)</f>
        <v>0.45833333333333331</v>
      </c>
      <c r="F22" s="28">
        <v>10000</v>
      </c>
      <c r="G22" s="1"/>
      <c r="H22" s="73">
        <f>C22</f>
        <v>0.4548611111111111</v>
      </c>
      <c r="I22" s="74" t="s">
        <v>1</v>
      </c>
      <c r="J22" s="75">
        <f>H22+TIME(0,5,0)</f>
        <v>0.45833333333333331</v>
      </c>
      <c r="K22" s="28">
        <v>10000</v>
      </c>
      <c r="L22" s="107" t="s">
        <v>12</v>
      </c>
      <c r="M22" s="1"/>
      <c r="N22" s="73">
        <f>H22</f>
        <v>0.4548611111111111</v>
      </c>
      <c r="O22" s="74" t="s">
        <v>1</v>
      </c>
      <c r="P22" s="76">
        <f>N22+TIME(0,5,0)</f>
        <v>0.45833333333333331</v>
      </c>
      <c r="Q22" s="92">
        <f>IF(K22="","",K22-V$10)</f>
        <v>0</v>
      </c>
      <c r="R22" s="132" t="s">
        <v>12</v>
      </c>
      <c r="S22" s="128" t="s">
        <v>12</v>
      </c>
    </row>
    <row r="23" spans="2:21" s="1" customFormat="1" ht="26.25" customHeight="1" x14ac:dyDescent="0.45">
      <c r="B23" s="126"/>
      <c r="C23" s="69">
        <f>E22</f>
        <v>0.45833333333333331</v>
      </c>
      <c r="D23" s="70" t="s">
        <v>1</v>
      </c>
      <c r="E23" s="71">
        <f>C23+TIME(0,5,0)</f>
        <v>0.46180555555555552</v>
      </c>
      <c r="F23" s="28">
        <v>10000</v>
      </c>
      <c r="G23" s="2"/>
      <c r="H23" s="69">
        <f>C23</f>
        <v>0.45833333333333331</v>
      </c>
      <c r="I23" s="70" t="s">
        <v>1</v>
      </c>
      <c r="J23" s="71">
        <f>H23+TIME(0,5,0)</f>
        <v>0.46180555555555552</v>
      </c>
      <c r="K23" s="28">
        <v>10000</v>
      </c>
      <c r="L23" s="108"/>
      <c r="M23" s="2"/>
      <c r="N23" s="69">
        <f>H23</f>
        <v>0.45833333333333331</v>
      </c>
      <c r="O23" s="70" t="s">
        <v>1</v>
      </c>
      <c r="P23" s="93">
        <f>N23+TIME(0,5,0)</f>
        <v>0.46180555555555552</v>
      </c>
      <c r="Q23" s="94">
        <f>IF(K23="","",K23-V$10)</f>
        <v>0</v>
      </c>
      <c r="R23" s="133"/>
      <c r="S23" s="129"/>
    </row>
    <row r="24" spans="2:21" s="1" customFormat="1" ht="26.25" customHeight="1" x14ac:dyDescent="0.45">
      <c r="B24" s="126"/>
      <c r="C24" s="78">
        <f>E23</f>
        <v>0.46180555555555552</v>
      </c>
      <c r="D24" s="79" t="s">
        <v>1</v>
      </c>
      <c r="E24" s="80">
        <f>C24+TIME(0,5,0)</f>
        <v>0.46527777777777773</v>
      </c>
      <c r="F24" s="28">
        <v>10000</v>
      </c>
      <c r="H24" s="4">
        <f>J23</f>
        <v>0.46180555555555552</v>
      </c>
      <c r="I24" s="5" t="s">
        <v>1</v>
      </c>
      <c r="J24" s="6">
        <f>H24+TIME(0,5,0)</f>
        <v>0.46527777777777773</v>
      </c>
      <c r="K24" s="28">
        <v>10000</v>
      </c>
      <c r="L24" s="108"/>
      <c r="N24" s="78">
        <f>P23</f>
        <v>0.46180555555555552</v>
      </c>
      <c r="O24" s="79" t="s">
        <v>1</v>
      </c>
      <c r="P24" s="81">
        <f>N24+TIME(0,5,0)</f>
        <v>0.46527777777777773</v>
      </c>
      <c r="Q24" s="95">
        <f t="shared" ref="Q24:Q40" si="0">IF(K24="","",K24-V$10)</f>
        <v>0</v>
      </c>
      <c r="R24" s="133"/>
      <c r="S24" s="129"/>
    </row>
    <row r="25" spans="2:21" s="1" customFormat="1" ht="26.25" customHeight="1" x14ac:dyDescent="0.45">
      <c r="B25" s="126"/>
      <c r="C25" s="78">
        <f t="shared" ref="C25:C40" si="1">E24</f>
        <v>0.46527777777777773</v>
      </c>
      <c r="D25" s="79" t="s">
        <v>1</v>
      </c>
      <c r="E25" s="80">
        <f t="shared" ref="E25:E40" si="2">C25+TIME(0,5,0)</f>
        <v>0.46874999999999994</v>
      </c>
      <c r="F25" s="28" t="s">
        <v>33</v>
      </c>
      <c r="G25" s="2"/>
      <c r="H25" s="4">
        <f t="shared" ref="H25:H40" si="3">J24</f>
        <v>0.46527777777777773</v>
      </c>
      <c r="I25" s="5" t="s">
        <v>1</v>
      </c>
      <c r="J25" s="6">
        <f t="shared" ref="J25:J40" si="4">H25+TIME(0,5,0)</f>
        <v>0.46874999999999994</v>
      </c>
      <c r="K25" s="29" t="s">
        <v>15</v>
      </c>
      <c r="L25" s="108"/>
      <c r="M25" s="2"/>
      <c r="N25" s="78">
        <f t="shared" ref="N25:N40" si="5">P24</f>
        <v>0.46527777777777773</v>
      </c>
      <c r="O25" s="79" t="s">
        <v>1</v>
      </c>
      <c r="P25" s="81">
        <f t="shared" ref="P25:P40" si="6">N25+TIME(0,5,0)</f>
        <v>0.46874999999999994</v>
      </c>
      <c r="Q25" s="96" t="s">
        <v>35</v>
      </c>
      <c r="R25" s="133"/>
      <c r="S25" s="129"/>
      <c r="U25" s="16"/>
    </row>
    <row r="26" spans="2:21" ht="26.25" customHeight="1" x14ac:dyDescent="0.45">
      <c r="B26" s="126"/>
      <c r="C26" s="78">
        <f t="shared" si="1"/>
        <v>0.46874999999999994</v>
      </c>
      <c r="D26" s="79" t="s">
        <v>1</v>
      </c>
      <c r="E26" s="80">
        <f t="shared" si="2"/>
        <v>0.47222222222222215</v>
      </c>
      <c r="F26" s="30" t="s">
        <v>33</v>
      </c>
      <c r="H26" s="4">
        <f t="shared" si="3"/>
        <v>0.46874999999999994</v>
      </c>
      <c r="I26" s="5" t="s">
        <v>1</v>
      </c>
      <c r="J26" s="6">
        <f t="shared" si="4"/>
        <v>0.47222222222222215</v>
      </c>
      <c r="K26" s="31" t="s">
        <v>15</v>
      </c>
      <c r="L26" s="108"/>
      <c r="N26" s="78">
        <f t="shared" si="5"/>
        <v>0.46874999999999994</v>
      </c>
      <c r="O26" s="79" t="s">
        <v>1</v>
      </c>
      <c r="P26" s="81">
        <f t="shared" si="6"/>
        <v>0.47222222222222215</v>
      </c>
      <c r="Q26" s="96" t="s">
        <v>35</v>
      </c>
      <c r="R26" s="133"/>
      <c r="S26" s="129"/>
    </row>
    <row r="27" spans="2:21" ht="26.25" customHeight="1" x14ac:dyDescent="0.45">
      <c r="B27" s="126"/>
      <c r="C27" s="78">
        <f t="shared" si="1"/>
        <v>0.47222222222222215</v>
      </c>
      <c r="D27" s="79" t="s">
        <v>1</v>
      </c>
      <c r="E27" s="80">
        <f t="shared" si="2"/>
        <v>0.47569444444444436</v>
      </c>
      <c r="F27" s="30" t="s">
        <v>33</v>
      </c>
      <c r="H27" s="4">
        <f t="shared" si="3"/>
        <v>0.47222222222222215</v>
      </c>
      <c r="I27" s="5" t="s">
        <v>1</v>
      </c>
      <c r="J27" s="6">
        <f t="shared" si="4"/>
        <v>0.47569444444444436</v>
      </c>
      <c r="K27" s="31" t="s">
        <v>15</v>
      </c>
      <c r="L27" s="108"/>
      <c r="N27" s="78">
        <f t="shared" si="5"/>
        <v>0.47222222222222215</v>
      </c>
      <c r="O27" s="79" t="s">
        <v>1</v>
      </c>
      <c r="P27" s="81">
        <f t="shared" si="6"/>
        <v>0.47569444444444436</v>
      </c>
      <c r="Q27" s="97" t="s">
        <v>35</v>
      </c>
      <c r="R27" s="133"/>
      <c r="S27" s="129"/>
    </row>
    <row r="28" spans="2:21" ht="26.25" customHeight="1" x14ac:dyDescent="0.45">
      <c r="B28" s="126"/>
      <c r="C28" s="78">
        <f t="shared" si="1"/>
        <v>0.47569444444444436</v>
      </c>
      <c r="D28" s="79" t="s">
        <v>1</v>
      </c>
      <c r="E28" s="80">
        <f t="shared" si="2"/>
        <v>0.47916666666666657</v>
      </c>
      <c r="F28" s="25"/>
      <c r="H28" s="4">
        <f t="shared" si="3"/>
        <v>0.47569444444444436</v>
      </c>
      <c r="I28" s="5" t="s">
        <v>1</v>
      </c>
      <c r="J28" s="6">
        <f t="shared" si="4"/>
        <v>0.47916666666666657</v>
      </c>
      <c r="K28" s="25"/>
      <c r="L28" s="108"/>
      <c r="N28" s="78">
        <f t="shared" si="5"/>
        <v>0.47569444444444436</v>
      </c>
      <c r="O28" s="79" t="s">
        <v>1</v>
      </c>
      <c r="P28" s="81">
        <f t="shared" si="6"/>
        <v>0.47916666666666657</v>
      </c>
      <c r="Q28" s="95" t="str">
        <f t="shared" si="0"/>
        <v/>
      </c>
      <c r="R28" s="133"/>
      <c r="S28" s="129"/>
    </row>
    <row r="29" spans="2:21" ht="26.25" customHeight="1" x14ac:dyDescent="0.45">
      <c r="B29" s="126"/>
      <c r="C29" s="78">
        <f t="shared" si="1"/>
        <v>0.47916666666666657</v>
      </c>
      <c r="D29" s="79" t="s">
        <v>1</v>
      </c>
      <c r="E29" s="80">
        <f t="shared" si="2"/>
        <v>0.48263888888888878</v>
      </c>
      <c r="F29" s="25"/>
      <c r="H29" s="4">
        <f t="shared" si="3"/>
        <v>0.47916666666666657</v>
      </c>
      <c r="I29" s="5" t="s">
        <v>1</v>
      </c>
      <c r="J29" s="6">
        <f t="shared" si="4"/>
        <v>0.48263888888888878</v>
      </c>
      <c r="K29" s="25"/>
      <c r="L29" s="108"/>
      <c r="N29" s="78">
        <f t="shared" si="5"/>
        <v>0.47916666666666657</v>
      </c>
      <c r="O29" s="79" t="s">
        <v>1</v>
      </c>
      <c r="P29" s="81">
        <f t="shared" si="6"/>
        <v>0.48263888888888878</v>
      </c>
      <c r="Q29" s="96" t="str">
        <f t="shared" si="0"/>
        <v/>
      </c>
      <c r="R29" s="133"/>
      <c r="S29" s="129"/>
    </row>
    <row r="30" spans="2:21" ht="26.25" customHeight="1" x14ac:dyDescent="0.45">
      <c r="B30" s="126"/>
      <c r="C30" s="78">
        <f t="shared" si="1"/>
        <v>0.48263888888888878</v>
      </c>
      <c r="D30" s="79" t="s">
        <v>1</v>
      </c>
      <c r="E30" s="80">
        <f t="shared" si="2"/>
        <v>0.48611111111111099</v>
      </c>
      <c r="F30" s="25"/>
      <c r="H30" s="4">
        <f t="shared" si="3"/>
        <v>0.48263888888888878</v>
      </c>
      <c r="I30" s="5" t="s">
        <v>1</v>
      </c>
      <c r="J30" s="6">
        <f t="shared" si="4"/>
        <v>0.48611111111111099</v>
      </c>
      <c r="K30" s="25"/>
      <c r="L30" s="108"/>
      <c r="N30" s="78">
        <f t="shared" si="5"/>
        <v>0.48263888888888878</v>
      </c>
      <c r="O30" s="79" t="s">
        <v>1</v>
      </c>
      <c r="P30" s="81">
        <f t="shared" si="6"/>
        <v>0.48611111111111099</v>
      </c>
      <c r="Q30" s="96" t="str">
        <f t="shared" si="0"/>
        <v/>
      </c>
      <c r="R30" s="133"/>
      <c r="S30" s="129"/>
    </row>
    <row r="31" spans="2:21" ht="26.25" customHeight="1" x14ac:dyDescent="0.45">
      <c r="B31" s="126"/>
      <c r="C31" s="78">
        <f t="shared" si="1"/>
        <v>0.48611111111111099</v>
      </c>
      <c r="D31" s="79" t="s">
        <v>1</v>
      </c>
      <c r="E31" s="80">
        <f t="shared" si="2"/>
        <v>0.4895833333333332</v>
      </c>
      <c r="F31" s="25"/>
      <c r="H31" s="4">
        <f t="shared" si="3"/>
        <v>0.48611111111111099</v>
      </c>
      <c r="I31" s="5" t="s">
        <v>1</v>
      </c>
      <c r="J31" s="6">
        <f t="shared" si="4"/>
        <v>0.4895833333333332</v>
      </c>
      <c r="K31" s="25"/>
      <c r="L31" s="108"/>
      <c r="N31" s="78">
        <f t="shared" si="5"/>
        <v>0.48611111111111099</v>
      </c>
      <c r="O31" s="79" t="s">
        <v>1</v>
      </c>
      <c r="P31" s="81">
        <f t="shared" si="6"/>
        <v>0.4895833333333332</v>
      </c>
      <c r="Q31" s="96" t="str">
        <f t="shared" si="0"/>
        <v/>
      </c>
      <c r="R31" s="133"/>
      <c r="S31" s="129"/>
    </row>
    <row r="32" spans="2:21" ht="26.25" customHeight="1" x14ac:dyDescent="0.45">
      <c r="B32" s="126"/>
      <c r="C32" s="78">
        <f t="shared" si="1"/>
        <v>0.4895833333333332</v>
      </c>
      <c r="D32" s="79" t="s">
        <v>1</v>
      </c>
      <c r="E32" s="80">
        <f t="shared" si="2"/>
        <v>0.49305555555555541</v>
      </c>
      <c r="F32" s="25"/>
      <c r="H32" s="4">
        <f t="shared" si="3"/>
        <v>0.4895833333333332</v>
      </c>
      <c r="I32" s="5" t="s">
        <v>1</v>
      </c>
      <c r="J32" s="6">
        <f t="shared" si="4"/>
        <v>0.49305555555555541</v>
      </c>
      <c r="K32" s="25"/>
      <c r="L32" s="108"/>
      <c r="N32" s="78">
        <f t="shared" si="5"/>
        <v>0.4895833333333332</v>
      </c>
      <c r="O32" s="79" t="s">
        <v>1</v>
      </c>
      <c r="P32" s="81">
        <f t="shared" si="6"/>
        <v>0.49305555555555541</v>
      </c>
      <c r="Q32" s="97" t="str">
        <f t="shared" si="0"/>
        <v/>
      </c>
      <c r="R32" s="133"/>
      <c r="S32" s="129"/>
    </row>
    <row r="33" spans="2:19" ht="26.25" customHeight="1" x14ac:dyDescent="0.45">
      <c r="B33" s="126"/>
      <c r="C33" s="78">
        <f t="shared" si="1"/>
        <v>0.49305555555555541</v>
      </c>
      <c r="D33" s="79" t="s">
        <v>1</v>
      </c>
      <c r="E33" s="80">
        <f t="shared" si="2"/>
        <v>0.49652777777777762</v>
      </c>
      <c r="F33" s="25"/>
      <c r="H33" s="4">
        <f t="shared" si="3"/>
        <v>0.49305555555555541</v>
      </c>
      <c r="I33" s="5" t="s">
        <v>1</v>
      </c>
      <c r="J33" s="6">
        <f t="shared" si="4"/>
        <v>0.49652777777777762</v>
      </c>
      <c r="K33" s="25"/>
      <c r="L33" s="108"/>
      <c r="N33" s="78">
        <f t="shared" si="5"/>
        <v>0.49305555555555541</v>
      </c>
      <c r="O33" s="79" t="s">
        <v>1</v>
      </c>
      <c r="P33" s="81">
        <f t="shared" si="6"/>
        <v>0.49652777777777762</v>
      </c>
      <c r="Q33" s="95" t="str">
        <f t="shared" si="0"/>
        <v/>
      </c>
      <c r="R33" s="133"/>
      <c r="S33" s="129"/>
    </row>
    <row r="34" spans="2:19" ht="26.25" customHeight="1" x14ac:dyDescent="0.45">
      <c r="B34" s="127"/>
      <c r="C34" s="86">
        <f t="shared" si="1"/>
        <v>0.49652777777777762</v>
      </c>
      <c r="D34" s="87" t="s">
        <v>1</v>
      </c>
      <c r="E34" s="88">
        <f t="shared" si="2"/>
        <v>0.49999999999999983</v>
      </c>
      <c r="F34" s="26"/>
      <c r="H34" s="7">
        <f t="shared" si="3"/>
        <v>0.49652777777777762</v>
      </c>
      <c r="I34" s="8" t="s">
        <v>1</v>
      </c>
      <c r="J34" s="9">
        <f t="shared" si="4"/>
        <v>0.49999999999999983</v>
      </c>
      <c r="K34" s="26"/>
      <c r="L34" s="109"/>
      <c r="N34" s="86">
        <f t="shared" si="5"/>
        <v>0.49652777777777762</v>
      </c>
      <c r="O34" s="87" t="s">
        <v>1</v>
      </c>
      <c r="P34" s="90">
        <f t="shared" si="6"/>
        <v>0.49999999999999983</v>
      </c>
      <c r="Q34" s="98" t="str">
        <f t="shared" si="0"/>
        <v/>
      </c>
      <c r="R34" s="133"/>
      <c r="S34" s="130"/>
    </row>
    <row r="35" spans="2:19" ht="26.25" customHeight="1" x14ac:dyDescent="0.45">
      <c r="B35" s="124" t="s">
        <v>32</v>
      </c>
      <c r="C35" s="10">
        <f t="shared" si="1"/>
        <v>0.49999999999999983</v>
      </c>
      <c r="D35" s="11" t="s">
        <v>1</v>
      </c>
      <c r="E35" s="12">
        <f t="shared" si="2"/>
        <v>0.5034722222222221</v>
      </c>
      <c r="F35" s="28">
        <v>20000</v>
      </c>
      <c r="H35" s="10">
        <f t="shared" si="3"/>
        <v>0.49999999999999983</v>
      </c>
      <c r="I35" s="11" t="s">
        <v>1</v>
      </c>
      <c r="J35" s="12">
        <f t="shared" si="4"/>
        <v>0.5034722222222221</v>
      </c>
      <c r="K35" s="28">
        <v>20000</v>
      </c>
      <c r="L35" s="41"/>
      <c r="N35" s="10">
        <f t="shared" si="5"/>
        <v>0.49999999999999983</v>
      </c>
      <c r="O35" s="11" t="s">
        <v>1</v>
      </c>
      <c r="P35" s="15">
        <f t="shared" si="6"/>
        <v>0.5034722222222221</v>
      </c>
      <c r="Q35" s="60">
        <f t="shared" si="0"/>
        <v>10000</v>
      </c>
      <c r="R35" s="66">
        <v>10000</v>
      </c>
      <c r="S35" s="57" t="str">
        <f>IF(L35="","",L35-V$10)</f>
        <v/>
      </c>
    </row>
    <row r="36" spans="2:19" ht="26.25" customHeight="1" x14ac:dyDescent="0.45">
      <c r="B36" s="124"/>
      <c r="C36" s="4">
        <f t="shared" si="1"/>
        <v>0.5034722222222221</v>
      </c>
      <c r="D36" s="5" t="s">
        <v>1</v>
      </c>
      <c r="E36" s="6">
        <f t="shared" si="2"/>
        <v>0.50694444444444431</v>
      </c>
      <c r="F36" s="28">
        <v>20500</v>
      </c>
      <c r="H36" s="4">
        <f t="shared" si="3"/>
        <v>0.5034722222222221</v>
      </c>
      <c r="I36" s="5" t="s">
        <v>1</v>
      </c>
      <c r="J36" s="6">
        <f t="shared" si="4"/>
        <v>0.50694444444444431</v>
      </c>
      <c r="K36" s="28">
        <v>20500</v>
      </c>
      <c r="L36" s="41"/>
      <c r="N36" s="4">
        <f t="shared" si="5"/>
        <v>0.5034722222222221</v>
      </c>
      <c r="O36" s="5" t="s">
        <v>1</v>
      </c>
      <c r="P36" s="13">
        <f t="shared" si="6"/>
        <v>0.50694444444444431</v>
      </c>
      <c r="Q36" s="54">
        <f t="shared" si="0"/>
        <v>10500</v>
      </c>
      <c r="R36" s="28">
        <v>10500</v>
      </c>
      <c r="S36" s="57" t="str">
        <f t="shared" ref="S36:S40" si="7">IF(L36="","",L36-V$10)</f>
        <v/>
      </c>
    </row>
    <row r="37" spans="2:19" ht="26.25" customHeight="1" x14ac:dyDescent="0.45">
      <c r="B37" s="124"/>
      <c r="C37" s="4">
        <f t="shared" si="1"/>
        <v>0.50694444444444431</v>
      </c>
      <c r="D37" s="5" t="s">
        <v>1</v>
      </c>
      <c r="E37" s="6">
        <f t="shared" si="2"/>
        <v>0.51041666666666652</v>
      </c>
      <c r="F37" s="28" t="s">
        <v>33</v>
      </c>
      <c r="H37" s="4">
        <f t="shared" si="3"/>
        <v>0.50694444444444431</v>
      </c>
      <c r="I37" s="5" t="s">
        <v>1</v>
      </c>
      <c r="J37" s="6">
        <f t="shared" si="4"/>
        <v>0.51041666666666652</v>
      </c>
      <c r="K37" s="29" t="s">
        <v>15</v>
      </c>
      <c r="L37" s="42"/>
      <c r="N37" s="4">
        <f t="shared" si="5"/>
        <v>0.50694444444444431</v>
      </c>
      <c r="O37" s="5" t="s">
        <v>1</v>
      </c>
      <c r="P37" s="13">
        <f t="shared" si="6"/>
        <v>0.51041666666666652</v>
      </c>
      <c r="Q37" s="52" t="s">
        <v>35</v>
      </c>
      <c r="R37" s="29" t="s">
        <v>15</v>
      </c>
      <c r="S37" s="57" t="str">
        <f t="shared" si="7"/>
        <v/>
      </c>
    </row>
    <row r="38" spans="2:19" ht="26.25" customHeight="1" x14ac:dyDescent="0.45">
      <c r="B38" s="124"/>
      <c r="C38" s="4">
        <f t="shared" si="1"/>
        <v>0.51041666666666652</v>
      </c>
      <c r="D38" s="5" t="s">
        <v>1</v>
      </c>
      <c r="E38" s="6">
        <f t="shared" si="2"/>
        <v>0.51388888888888873</v>
      </c>
      <c r="F38" s="30" t="s">
        <v>33</v>
      </c>
      <c r="H38" s="4">
        <f t="shared" si="3"/>
        <v>0.51041666666666652</v>
      </c>
      <c r="I38" s="5" t="s">
        <v>1</v>
      </c>
      <c r="J38" s="6">
        <f t="shared" si="4"/>
        <v>0.51388888888888873</v>
      </c>
      <c r="K38" s="31" t="s">
        <v>15</v>
      </c>
      <c r="L38" s="43"/>
      <c r="N38" s="4">
        <f t="shared" si="5"/>
        <v>0.51041666666666652</v>
      </c>
      <c r="O38" s="5" t="s">
        <v>1</v>
      </c>
      <c r="P38" s="13">
        <f t="shared" si="6"/>
        <v>0.51388888888888873</v>
      </c>
      <c r="Q38" s="52" t="s">
        <v>35</v>
      </c>
      <c r="R38" s="31" t="s">
        <v>15</v>
      </c>
      <c r="S38" s="57" t="str">
        <f t="shared" si="7"/>
        <v/>
      </c>
    </row>
    <row r="39" spans="2:19" ht="26.25" customHeight="1" x14ac:dyDescent="0.45">
      <c r="B39" s="124"/>
      <c r="C39" s="4">
        <f t="shared" si="1"/>
        <v>0.51388888888888873</v>
      </c>
      <c r="D39" s="5" t="s">
        <v>1</v>
      </c>
      <c r="E39" s="6">
        <f t="shared" si="2"/>
        <v>0.51736111111111094</v>
      </c>
      <c r="F39" s="30" t="s">
        <v>33</v>
      </c>
      <c r="H39" s="4">
        <f t="shared" si="3"/>
        <v>0.51388888888888873</v>
      </c>
      <c r="I39" s="5" t="s">
        <v>1</v>
      </c>
      <c r="J39" s="6">
        <f t="shared" si="4"/>
        <v>0.51736111111111094</v>
      </c>
      <c r="K39" s="31" t="s">
        <v>15</v>
      </c>
      <c r="L39" s="43"/>
      <c r="N39" s="4">
        <f t="shared" si="5"/>
        <v>0.51388888888888873</v>
      </c>
      <c r="O39" s="5" t="s">
        <v>1</v>
      </c>
      <c r="P39" s="13">
        <f t="shared" si="6"/>
        <v>0.51736111111111094</v>
      </c>
      <c r="Q39" s="52" t="s">
        <v>35</v>
      </c>
      <c r="R39" s="31" t="s">
        <v>15</v>
      </c>
      <c r="S39" s="57" t="str">
        <f t="shared" si="7"/>
        <v/>
      </c>
    </row>
    <row r="40" spans="2:19" ht="26.25" customHeight="1" x14ac:dyDescent="0.45">
      <c r="B40" s="124"/>
      <c r="C40" s="7">
        <f t="shared" si="1"/>
        <v>0.51736111111111094</v>
      </c>
      <c r="D40" s="8" t="s">
        <v>1</v>
      </c>
      <c r="E40" s="9">
        <f t="shared" si="2"/>
        <v>0.52083333333333315</v>
      </c>
      <c r="F40" s="26"/>
      <c r="H40" s="7">
        <f t="shared" si="3"/>
        <v>0.51736111111111094</v>
      </c>
      <c r="I40" s="8" t="s">
        <v>1</v>
      </c>
      <c r="J40" s="9">
        <f t="shared" si="4"/>
        <v>0.52083333333333315</v>
      </c>
      <c r="K40" s="26"/>
      <c r="L40" s="48"/>
      <c r="N40" s="7">
        <f t="shared" si="5"/>
        <v>0.51736111111111094</v>
      </c>
      <c r="O40" s="8" t="s">
        <v>1</v>
      </c>
      <c r="P40" s="14">
        <f t="shared" si="6"/>
        <v>0.52083333333333315</v>
      </c>
      <c r="Q40" s="51" t="str">
        <f t="shared" si="0"/>
        <v/>
      </c>
      <c r="R40" s="47"/>
      <c r="S40" s="58" t="str">
        <f t="shared" si="7"/>
        <v/>
      </c>
    </row>
    <row r="41" spans="2:19" x14ac:dyDescent="0.45">
      <c r="C41" s="2"/>
      <c r="D41" s="1"/>
      <c r="E41" s="2"/>
    </row>
    <row r="42" spans="2:19" x14ac:dyDescent="0.45">
      <c r="C42" s="2"/>
      <c r="D42" s="1"/>
      <c r="E42" s="2"/>
    </row>
    <row r="43" spans="2:19" x14ac:dyDescent="0.45">
      <c r="C43" s="2"/>
      <c r="D43" s="1"/>
      <c r="E43" s="2"/>
    </row>
    <row r="44" spans="2:19" x14ac:dyDescent="0.45">
      <c r="C44" s="2"/>
      <c r="D44" s="1"/>
      <c r="E44" s="2"/>
    </row>
    <row r="45" spans="2:19" x14ac:dyDescent="0.45">
      <c r="C45" s="2"/>
      <c r="D45" s="1"/>
      <c r="E45" s="2"/>
    </row>
    <row r="46" spans="2:19" x14ac:dyDescent="0.45">
      <c r="C46" s="2"/>
      <c r="D46" s="1"/>
      <c r="E46" s="2"/>
    </row>
    <row r="47" spans="2:19" x14ac:dyDescent="0.45">
      <c r="C47" s="2"/>
      <c r="D47" s="1"/>
      <c r="E47" s="2"/>
    </row>
    <row r="48" spans="2:19" x14ac:dyDescent="0.45">
      <c r="C48" s="2"/>
      <c r="D48" s="1"/>
      <c r="E48" s="2"/>
    </row>
    <row r="49" spans="3:5" x14ac:dyDescent="0.45">
      <c r="C49" s="2"/>
      <c r="D49" s="1"/>
      <c r="E49" s="2"/>
    </row>
    <row r="50" spans="3:5" x14ac:dyDescent="0.45">
      <c r="C50" s="2"/>
      <c r="D50" s="1"/>
      <c r="E50" s="2"/>
    </row>
    <row r="51" spans="3:5" x14ac:dyDescent="0.45">
      <c r="C51" s="2"/>
      <c r="D51" s="1"/>
      <c r="E51" s="2"/>
    </row>
  </sheetData>
  <mergeCells count="20">
    <mergeCell ref="B4:D4"/>
    <mergeCell ref="E4:G4"/>
    <mergeCell ref="B5:D5"/>
    <mergeCell ref="E5:G5"/>
    <mergeCell ref="B6:D6"/>
    <mergeCell ref="E6:G6"/>
    <mergeCell ref="B10:D10"/>
    <mergeCell ref="B22:B34"/>
    <mergeCell ref="R22:R34"/>
    <mergeCell ref="S22:S34"/>
    <mergeCell ref="B7:D7"/>
    <mergeCell ref="E7:G7"/>
    <mergeCell ref="B8:D8"/>
    <mergeCell ref="B9:D9"/>
    <mergeCell ref="E9:G9"/>
    <mergeCell ref="B35:B40"/>
    <mergeCell ref="H21:J21"/>
    <mergeCell ref="N21:P21"/>
    <mergeCell ref="L22:L34"/>
    <mergeCell ref="B21:E21"/>
  </mergeCells>
  <phoneticPr fontId="1"/>
  <conditionalFormatting sqref="K22:K40">
    <cfRule type="expression" dxfId="1" priority="2">
      <formula>INT($E$10*1440)=INT($H22*1440)</formula>
    </cfRule>
  </conditionalFormatting>
  <pageMargins left="0.39370078740157483" right="0.39370078740157483" top="0.74803149606299213" bottom="0.74803149606299213" header="0.31496062992125984" footer="0.31496062992125984"/>
  <pageSetup paperSize="9" scale="51"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3FC83-D5E3-4753-8103-3ACC68BD5027}">
  <sheetPr>
    <pageSetUpPr fitToPage="1"/>
  </sheetPr>
  <dimension ref="B1:V51"/>
  <sheetViews>
    <sheetView showGridLines="0" view="pageBreakPreview" zoomScale="70" zoomScaleNormal="85" zoomScaleSheetLayoutView="70" workbookViewId="0"/>
  </sheetViews>
  <sheetFormatPr defaultColWidth="9" defaultRowHeight="18" x14ac:dyDescent="0.45"/>
  <cols>
    <col min="1" max="1" width="2.19921875" style="17" customWidth="1"/>
    <col min="2" max="2" width="3.5" style="17" customWidth="1"/>
    <col min="3" max="4" width="8.69921875" style="17" customWidth="1"/>
    <col min="5" max="11" width="9" style="17"/>
    <col min="12" max="12" width="11.09765625" style="17" customWidth="1"/>
    <col min="13" max="16" width="9" style="17"/>
    <col min="17" max="17" width="10" style="17" customWidth="1"/>
    <col min="18" max="19" width="11.09765625" style="17" customWidth="1"/>
    <col min="20" max="20" width="6" style="17" customWidth="1"/>
    <col min="21" max="21" width="9" style="17" customWidth="1"/>
    <col min="22" max="22" width="9" style="17" hidden="1" customWidth="1"/>
    <col min="23" max="16384" width="9" style="17"/>
  </cols>
  <sheetData>
    <row r="1" spans="2:22" x14ac:dyDescent="0.45">
      <c r="B1" s="19"/>
    </row>
    <row r="2" spans="2:22" ht="22.2" x14ac:dyDescent="0.45">
      <c r="B2" s="45" t="s">
        <v>31</v>
      </c>
    </row>
    <row r="4" spans="2:22" x14ac:dyDescent="0.45">
      <c r="B4" s="110" t="s">
        <v>0</v>
      </c>
      <c r="C4" s="111"/>
      <c r="D4" s="112"/>
      <c r="E4" s="140" t="s">
        <v>17</v>
      </c>
      <c r="F4" s="140"/>
      <c r="G4" s="140"/>
    </row>
    <row r="5" spans="2:22" x14ac:dyDescent="0.45">
      <c r="B5" s="110" t="s">
        <v>3</v>
      </c>
      <c r="C5" s="111"/>
      <c r="D5" s="112"/>
      <c r="E5" s="140" t="s">
        <v>16</v>
      </c>
      <c r="F5" s="140"/>
      <c r="G5" s="140"/>
    </row>
    <row r="6" spans="2:22" x14ac:dyDescent="0.45">
      <c r="B6" s="114" t="s">
        <v>5</v>
      </c>
      <c r="C6" s="115"/>
      <c r="D6" s="116"/>
      <c r="E6" s="141">
        <v>10000</v>
      </c>
      <c r="F6" s="142"/>
      <c r="G6" s="143"/>
    </row>
    <row r="7" spans="2:22" x14ac:dyDescent="0.45">
      <c r="B7" s="114" t="s">
        <v>6</v>
      </c>
      <c r="C7" s="115"/>
      <c r="D7" s="116"/>
      <c r="E7" s="134">
        <v>43556</v>
      </c>
      <c r="F7" s="135"/>
      <c r="G7" s="136"/>
    </row>
    <row r="8" spans="2:22" x14ac:dyDescent="0.45">
      <c r="B8" s="110" t="s">
        <v>7</v>
      </c>
      <c r="C8" s="111"/>
      <c r="D8" s="112"/>
      <c r="E8" s="100">
        <v>0.4548611111111111</v>
      </c>
      <c r="F8" s="59" t="s">
        <v>4</v>
      </c>
      <c r="G8" s="18">
        <f>E8+TIME(1,35,0)</f>
        <v>0.52083333333333337</v>
      </c>
    </row>
    <row r="9" spans="2:22" x14ac:dyDescent="0.45">
      <c r="B9" s="104" t="s">
        <v>23</v>
      </c>
      <c r="C9" s="105"/>
      <c r="D9" s="106"/>
      <c r="E9" s="121" t="s">
        <v>29</v>
      </c>
      <c r="F9" s="122"/>
      <c r="G9" s="123"/>
    </row>
    <row r="10" spans="2:22" x14ac:dyDescent="0.45">
      <c r="B10" s="104" t="s">
        <v>34</v>
      </c>
      <c r="C10" s="105"/>
      <c r="D10" s="106"/>
      <c r="E10" s="101">
        <v>0.4548611111111111</v>
      </c>
      <c r="F10" s="99" t="s">
        <v>4</v>
      </c>
      <c r="G10" s="102">
        <f>E10+TIME(0,5,0)</f>
        <v>0.45833333333333331</v>
      </c>
      <c r="V10" s="55" cm="1">
        <f t="array" ref="V10">_xlfn.XLOOKUP(TEXT($E$10,"hh:mm"), TEXT($H:$H,"hh:mm"), $K:$K)</f>
        <v>10000</v>
      </c>
    </row>
    <row r="11" spans="2:22" x14ac:dyDescent="0.45">
      <c r="B11" s="23" t="s">
        <v>8</v>
      </c>
      <c r="C11" s="20"/>
      <c r="D11" s="20"/>
      <c r="E11" s="21"/>
      <c r="F11" s="21"/>
      <c r="G11" s="21"/>
    </row>
    <row r="12" spans="2:22" x14ac:dyDescent="0.45">
      <c r="B12" s="37" t="s">
        <v>39</v>
      </c>
      <c r="C12" s="20"/>
      <c r="D12" s="20"/>
      <c r="E12" s="21"/>
      <c r="F12" s="21"/>
      <c r="G12" s="21"/>
    </row>
    <row r="13" spans="2:22" x14ac:dyDescent="0.45">
      <c r="B13" s="35" t="s">
        <v>24</v>
      </c>
      <c r="C13" s="36"/>
      <c r="D13" s="20"/>
      <c r="E13" s="21"/>
      <c r="F13" s="21"/>
      <c r="G13" s="21"/>
    </row>
    <row r="14" spans="2:22" x14ac:dyDescent="0.45">
      <c r="B14" s="37" t="s">
        <v>18</v>
      </c>
      <c r="C14" s="36"/>
      <c r="D14" s="20"/>
      <c r="E14" s="21"/>
      <c r="F14" s="21"/>
      <c r="G14" s="21"/>
    </row>
    <row r="15" spans="2:22" x14ac:dyDescent="0.45">
      <c r="B15" s="37" t="s">
        <v>19</v>
      </c>
      <c r="C15" s="36"/>
      <c r="D15" s="20"/>
      <c r="E15" s="21"/>
      <c r="F15" s="21"/>
      <c r="G15" s="21"/>
    </row>
    <row r="16" spans="2:22" x14ac:dyDescent="0.45">
      <c r="B16" s="37" t="s">
        <v>20</v>
      </c>
      <c r="C16" s="37"/>
    </row>
    <row r="17" spans="2:21" x14ac:dyDescent="0.45">
      <c r="B17" s="37" t="s">
        <v>21</v>
      </c>
      <c r="C17" s="37"/>
    </row>
    <row r="18" spans="2:21" x14ac:dyDescent="0.45">
      <c r="B18" s="37" t="s">
        <v>22</v>
      </c>
      <c r="C18" s="37"/>
    </row>
    <row r="19" spans="2:21" x14ac:dyDescent="0.45">
      <c r="B19" s="32"/>
    </row>
    <row r="20" spans="2:21" x14ac:dyDescent="0.45">
      <c r="B20" s="19" t="s">
        <v>9</v>
      </c>
      <c r="H20" s="17" t="s">
        <v>13</v>
      </c>
      <c r="N20" s="17" t="s">
        <v>14</v>
      </c>
    </row>
    <row r="21" spans="2:21" ht="78.75" customHeight="1" x14ac:dyDescent="0.45">
      <c r="B21" s="131" t="s">
        <v>2</v>
      </c>
      <c r="C21" s="131"/>
      <c r="D21" s="131"/>
      <c r="E21" s="131"/>
      <c r="F21" s="22" t="s">
        <v>10</v>
      </c>
      <c r="G21" s="1"/>
      <c r="H21" s="104" t="s">
        <v>2</v>
      </c>
      <c r="I21" s="105"/>
      <c r="J21" s="106"/>
      <c r="K21" s="22" t="s">
        <v>11</v>
      </c>
      <c r="L21" s="38" t="s">
        <v>25</v>
      </c>
      <c r="M21" s="1"/>
      <c r="N21" s="104" t="s">
        <v>2</v>
      </c>
      <c r="O21" s="105"/>
      <c r="P21" s="106"/>
      <c r="Q21" s="27" t="s">
        <v>40</v>
      </c>
      <c r="R21" s="27" t="s">
        <v>26</v>
      </c>
      <c r="S21" s="27" t="s">
        <v>27</v>
      </c>
    </row>
    <row r="22" spans="2:21" ht="26.25" customHeight="1" x14ac:dyDescent="0.45">
      <c r="B22" s="125" t="s">
        <v>41</v>
      </c>
      <c r="C22" s="73">
        <f>E8</f>
        <v>0.4548611111111111</v>
      </c>
      <c r="D22" s="74" t="s">
        <v>1</v>
      </c>
      <c r="E22" s="75">
        <f>C22+TIME(0,5,0)</f>
        <v>0.45833333333333331</v>
      </c>
      <c r="F22" s="28">
        <v>10000</v>
      </c>
      <c r="G22" s="1"/>
      <c r="H22" s="73">
        <f>C22</f>
        <v>0.4548611111111111</v>
      </c>
      <c r="I22" s="74" t="s">
        <v>1</v>
      </c>
      <c r="J22" s="75">
        <f>H22+TIME(0,5,0)</f>
        <v>0.45833333333333331</v>
      </c>
      <c r="K22" s="28">
        <v>10000</v>
      </c>
      <c r="L22" s="107" t="s">
        <v>12</v>
      </c>
      <c r="M22" s="1"/>
      <c r="N22" s="73">
        <f>H22</f>
        <v>0.4548611111111111</v>
      </c>
      <c r="O22" s="74" t="s">
        <v>1</v>
      </c>
      <c r="P22" s="76">
        <f>N22+TIME(0,5,0)</f>
        <v>0.45833333333333331</v>
      </c>
      <c r="Q22" s="67">
        <f>IF(K22="","",K22-V$10)</f>
        <v>0</v>
      </c>
      <c r="R22" s="107" t="s">
        <v>12</v>
      </c>
      <c r="S22" s="107" t="s">
        <v>12</v>
      </c>
    </row>
    <row r="23" spans="2:21" s="1" customFormat="1" ht="27" customHeight="1" x14ac:dyDescent="0.45">
      <c r="B23" s="126"/>
      <c r="C23" s="69">
        <f>E22</f>
        <v>0.45833333333333331</v>
      </c>
      <c r="D23" s="70" t="s">
        <v>1</v>
      </c>
      <c r="E23" s="71">
        <f>C23+TIME(0,5,0)</f>
        <v>0.46180555555555552</v>
      </c>
      <c r="F23" s="28">
        <v>10000</v>
      </c>
      <c r="G23" s="2"/>
      <c r="H23" s="69">
        <f>C23</f>
        <v>0.45833333333333331</v>
      </c>
      <c r="I23" s="70" t="s">
        <v>1</v>
      </c>
      <c r="J23" s="71">
        <f>H23+TIME(0,5,0)</f>
        <v>0.46180555555555552</v>
      </c>
      <c r="K23" s="28">
        <v>10000</v>
      </c>
      <c r="L23" s="108"/>
      <c r="M23" s="2"/>
      <c r="N23" s="69">
        <f>H23</f>
        <v>0.45833333333333331</v>
      </c>
      <c r="O23" s="70" t="s">
        <v>1</v>
      </c>
      <c r="P23" s="93">
        <f>N23+TIME(0,5,0)</f>
        <v>0.46180555555555552</v>
      </c>
      <c r="Q23" s="82">
        <f>IF(K23="","",K23-V$10)</f>
        <v>0</v>
      </c>
      <c r="R23" s="108"/>
      <c r="S23" s="108"/>
    </row>
    <row r="24" spans="2:21" s="1" customFormat="1" ht="27" customHeight="1" x14ac:dyDescent="0.45">
      <c r="B24" s="126"/>
      <c r="C24" s="78">
        <f>E23</f>
        <v>0.46180555555555552</v>
      </c>
      <c r="D24" s="79" t="s">
        <v>1</v>
      </c>
      <c r="E24" s="80">
        <f>C24+TIME(0,5,0)</f>
        <v>0.46527777777777773</v>
      </c>
      <c r="F24" s="28">
        <v>10000</v>
      </c>
      <c r="H24" s="78">
        <f>J23</f>
        <v>0.46180555555555552</v>
      </c>
      <c r="I24" s="79" t="s">
        <v>1</v>
      </c>
      <c r="J24" s="80">
        <f>H24+TIME(0,5,0)</f>
        <v>0.46527777777777773</v>
      </c>
      <c r="K24" s="28">
        <v>10000</v>
      </c>
      <c r="L24" s="108"/>
      <c r="N24" s="4">
        <f>P23</f>
        <v>0.46180555555555552</v>
      </c>
      <c r="O24" s="5" t="s">
        <v>1</v>
      </c>
      <c r="P24" s="13">
        <f>N24+TIME(0,5,0)</f>
        <v>0.46527777777777773</v>
      </c>
      <c r="Q24" s="54">
        <f t="shared" ref="Q24:Q40" si="0">IF(K24="","",K24-V$10)</f>
        <v>0</v>
      </c>
      <c r="R24" s="108"/>
      <c r="S24" s="108"/>
    </row>
    <row r="25" spans="2:21" s="1" customFormat="1" ht="27" customHeight="1" x14ac:dyDescent="0.45">
      <c r="B25" s="126"/>
      <c r="C25" s="78">
        <f t="shared" ref="C25:C40" si="1">E24</f>
        <v>0.46527777777777773</v>
      </c>
      <c r="D25" s="79" t="s">
        <v>1</v>
      </c>
      <c r="E25" s="80">
        <f t="shared" ref="E25:E40" si="2">C25+TIME(0,5,0)</f>
        <v>0.46874999999999994</v>
      </c>
      <c r="F25" s="28" t="s">
        <v>33</v>
      </c>
      <c r="G25" s="2"/>
      <c r="H25" s="4">
        <f t="shared" ref="H25:H40" si="3">J24</f>
        <v>0.46527777777777773</v>
      </c>
      <c r="I25" s="5" t="s">
        <v>1</v>
      </c>
      <c r="J25" s="6">
        <f t="shared" ref="J25:J40" si="4">H25+TIME(0,5,0)</f>
        <v>0.46874999999999994</v>
      </c>
      <c r="K25" s="28" t="s">
        <v>33</v>
      </c>
      <c r="L25" s="108"/>
      <c r="M25" s="2"/>
      <c r="N25" s="4">
        <f t="shared" ref="N25:N40" si="5">P24</f>
        <v>0.46527777777777773</v>
      </c>
      <c r="O25" s="5" t="s">
        <v>1</v>
      </c>
      <c r="P25" s="13">
        <f t="shared" ref="P25:P40" si="6">N25+TIME(0,5,0)</f>
        <v>0.46874999999999994</v>
      </c>
      <c r="Q25" s="52" t="s">
        <v>35</v>
      </c>
      <c r="R25" s="108"/>
      <c r="S25" s="108"/>
      <c r="U25" s="16"/>
    </row>
    <row r="26" spans="2:21" ht="27" customHeight="1" x14ac:dyDescent="0.45">
      <c r="B26" s="126"/>
      <c r="C26" s="78">
        <f t="shared" si="1"/>
        <v>0.46874999999999994</v>
      </c>
      <c r="D26" s="79" t="s">
        <v>1</v>
      </c>
      <c r="E26" s="80">
        <f t="shared" si="2"/>
        <v>0.47222222222222215</v>
      </c>
      <c r="F26" s="30" t="s">
        <v>33</v>
      </c>
      <c r="H26" s="4">
        <f t="shared" si="3"/>
        <v>0.46874999999999994</v>
      </c>
      <c r="I26" s="5" t="s">
        <v>1</v>
      </c>
      <c r="J26" s="6">
        <f t="shared" si="4"/>
        <v>0.47222222222222215</v>
      </c>
      <c r="K26" s="30" t="s">
        <v>33</v>
      </c>
      <c r="L26" s="108"/>
      <c r="N26" s="4">
        <f t="shared" si="5"/>
        <v>0.46874999999999994</v>
      </c>
      <c r="O26" s="5" t="s">
        <v>1</v>
      </c>
      <c r="P26" s="13">
        <f t="shared" si="6"/>
        <v>0.47222222222222215</v>
      </c>
      <c r="Q26" s="52" t="s">
        <v>35</v>
      </c>
      <c r="R26" s="108"/>
      <c r="S26" s="108"/>
    </row>
    <row r="27" spans="2:21" ht="27" customHeight="1" x14ac:dyDescent="0.45">
      <c r="B27" s="126"/>
      <c r="C27" s="78">
        <f t="shared" si="1"/>
        <v>0.47222222222222215</v>
      </c>
      <c r="D27" s="79" t="s">
        <v>1</v>
      </c>
      <c r="E27" s="80">
        <f t="shared" si="2"/>
        <v>0.47569444444444436</v>
      </c>
      <c r="F27" s="30" t="s">
        <v>33</v>
      </c>
      <c r="H27" s="4">
        <f t="shared" si="3"/>
        <v>0.47222222222222215</v>
      </c>
      <c r="I27" s="5" t="s">
        <v>1</v>
      </c>
      <c r="J27" s="6">
        <f t="shared" si="4"/>
        <v>0.47569444444444436</v>
      </c>
      <c r="K27" s="30" t="s">
        <v>33</v>
      </c>
      <c r="L27" s="108"/>
      <c r="N27" s="4">
        <f t="shared" si="5"/>
        <v>0.47222222222222215</v>
      </c>
      <c r="O27" s="5" t="s">
        <v>1</v>
      </c>
      <c r="P27" s="13">
        <f t="shared" si="6"/>
        <v>0.47569444444444436</v>
      </c>
      <c r="Q27" s="53" t="s">
        <v>35</v>
      </c>
      <c r="R27" s="108"/>
      <c r="S27" s="108"/>
    </row>
    <row r="28" spans="2:21" ht="27" customHeight="1" x14ac:dyDescent="0.45">
      <c r="B28" s="126"/>
      <c r="C28" s="78">
        <f t="shared" si="1"/>
        <v>0.47569444444444436</v>
      </c>
      <c r="D28" s="79" t="s">
        <v>1</v>
      </c>
      <c r="E28" s="80">
        <f t="shared" si="2"/>
        <v>0.47916666666666657</v>
      </c>
      <c r="F28" s="25"/>
      <c r="H28" s="4">
        <f t="shared" si="3"/>
        <v>0.47569444444444436</v>
      </c>
      <c r="I28" s="5" t="s">
        <v>1</v>
      </c>
      <c r="J28" s="6">
        <f t="shared" si="4"/>
        <v>0.47916666666666657</v>
      </c>
      <c r="K28" s="25"/>
      <c r="L28" s="108"/>
      <c r="N28" s="4">
        <f t="shared" si="5"/>
        <v>0.47569444444444436</v>
      </c>
      <c r="O28" s="5" t="s">
        <v>1</v>
      </c>
      <c r="P28" s="13">
        <f t="shared" si="6"/>
        <v>0.47916666666666657</v>
      </c>
      <c r="Q28" s="54" t="str">
        <f t="shared" si="0"/>
        <v/>
      </c>
      <c r="R28" s="108"/>
      <c r="S28" s="108"/>
    </row>
    <row r="29" spans="2:21" ht="27" customHeight="1" x14ac:dyDescent="0.45">
      <c r="B29" s="126"/>
      <c r="C29" s="78">
        <f t="shared" si="1"/>
        <v>0.47916666666666657</v>
      </c>
      <c r="D29" s="79" t="s">
        <v>1</v>
      </c>
      <c r="E29" s="80">
        <f t="shared" si="2"/>
        <v>0.48263888888888878</v>
      </c>
      <c r="F29" s="25"/>
      <c r="H29" s="4">
        <f t="shared" si="3"/>
        <v>0.47916666666666657</v>
      </c>
      <c r="I29" s="5" t="s">
        <v>1</v>
      </c>
      <c r="J29" s="6">
        <f t="shared" si="4"/>
        <v>0.48263888888888878</v>
      </c>
      <c r="K29" s="25"/>
      <c r="L29" s="108"/>
      <c r="N29" s="4">
        <f t="shared" si="5"/>
        <v>0.47916666666666657</v>
      </c>
      <c r="O29" s="5" t="s">
        <v>1</v>
      </c>
      <c r="P29" s="13">
        <f t="shared" si="6"/>
        <v>0.48263888888888878</v>
      </c>
      <c r="Q29" s="52" t="str">
        <f t="shared" si="0"/>
        <v/>
      </c>
      <c r="R29" s="108"/>
      <c r="S29" s="108"/>
    </row>
    <row r="30" spans="2:21" ht="27" customHeight="1" x14ac:dyDescent="0.45">
      <c r="B30" s="126"/>
      <c r="C30" s="78">
        <f t="shared" si="1"/>
        <v>0.48263888888888878</v>
      </c>
      <c r="D30" s="79" t="s">
        <v>1</v>
      </c>
      <c r="E30" s="80">
        <f t="shared" si="2"/>
        <v>0.48611111111111099</v>
      </c>
      <c r="F30" s="25"/>
      <c r="H30" s="4">
        <f t="shared" si="3"/>
        <v>0.48263888888888878</v>
      </c>
      <c r="I30" s="5" t="s">
        <v>1</v>
      </c>
      <c r="J30" s="6">
        <f t="shared" si="4"/>
        <v>0.48611111111111099</v>
      </c>
      <c r="K30" s="25"/>
      <c r="L30" s="108"/>
      <c r="N30" s="4">
        <f t="shared" si="5"/>
        <v>0.48263888888888878</v>
      </c>
      <c r="O30" s="5" t="s">
        <v>1</v>
      </c>
      <c r="P30" s="13">
        <f t="shared" si="6"/>
        <v>0.48611111111111099</v>
      </c>
      <c r="Q30" s="52" t="str">
        <f t="shared" si="0"/>
        <v/>
      </c>
      <c r="R30" s="108"/>
      <c r="S30" s="108"/>
    </row>
    <row r="31" spans="2:21" ht="27" customHeight="1" x14ac:dyDescent="0.45">
      <c r="B31" s="126"/>
      <c r="C31" s="78">
        <f t="shared" si="1"/>
        <v>0.48611111111111099</v>
      </c>
      <c r="D31" s="79" t="s">
        <v>1</v>
      </c>
      <c r="E31" s="80">
        <f t="shared" si="2"/>
        <v>0.4895833333333332</v>
      </c>
      <c r="F31" s="25"/>
      <c r="H31" s="4">
        <f t="shared" si="3"/>
        <v>0.48611111111111099</v>
      </c>
      <c r="I31" s="5" t="s">
        <v>1</v>
      </c>
      <c r="J31" s="6">
        <f t="shared" si="4"/>
        <v>0.4895833333333332</v>
      </c>
      <c r="K31" s="25"/>
      <c r="L31" s="108"/>
      <c r="N31" s="4">
        <f t="shared" si="5"/>
        <v>0.48611111111111099</v>
      </c>
      <c r="O31" s="5" t="s">
        <v>1</v>
      </c>
      <c r="P31" s="13">
        <f t="shared" si="6"/>
        <v>0.4895833333333332</v>
      </c>
      <c r="Q31" s="52" t="str">
        <f t="shared" si="0"/>
        <v/>
      </c>
      <c r="R31" s="108"/>
      <c r="S31" s="108"/>
    </row>
    <row r="32" spans="2:21" ht="27" customHeight="1" x14ac:dyDescent="0.45">
      <c r="B32" s="126"/>
      <c r="C32" s="78">
        <f t="shared" si="1"/>
        <v>0.4895833333333332</v>
      </c>
      <c r="D32" s="79" t="s">
        <v>1</v>
      </c>
      <c r="E32" s="80">
        <f t="shared" si="2"/>
        <v>0.49305555555555541</v>
      </c>
      <c r="F32" s="25"/>
      <c r="H32" s="4">
        <f t="shared" si="3"/>
        <v>0.4895833333333332</v>
      </c>
      <c r="I32" s="5" t="s">
        <v>1</v>
      </c>
      <c r="J32" s="6">
        <f t="shared" si="4"/>
        <v>0.49305555555555541</v>
      </c>
      <c r="K32" s="25"/>
      <c r="L32" s="108"/>
      <c r="N32" s="4">
        <f t="shared" si="5"/>
        <v>0.4895833333333332</v>
      </c>
      <c r="O32" s="5" t="s">
        <v>1</v>
      </c>
      <c r="P32" s="13">
        <f t="shared" si="6"/>
        <v>0.49305555555555541</v>
      </c>
      <c r="Q32" s="53" t="str">
        <f t="shared" si="0"/>
        <v/>
      </c>
      <c r="R32" s="108"/>
      <c r="S32" s="108"/>
    </row>
    <row r="33" spans="2:19" ht="27" customHeight="1" x14ac:dyDescent="0.45">
      <c r="B33" s="126"/>
      <c r="C33" s="78">
        <f t="shared" si="1"/>
        <v>0.49305555555555541</v>
      </c>
      <c r="D33" s="79" t="s">
        <v>1</v>
      </c>
      <c r="E33" s="80">
        <f t="shared" si="2"/>
        <v>0.49652777777777762</v>
      </c>
      <c r="F33" s="25"/>
      <c r="H33" s="4">
        <f t="shared" si="3"/>
        <v>0.49305555555555541</v>
      </c>
      <c r="I33" s="5" t="s">
        <v>1</v>
      </c>
      <c r="J33" s="6">
        <f t="shared" si="4"/>
        <v>0.49652777777777762</v>
      </c>
      <c r="K33" s="25"/>
      <c r="L33" s="108"/>
      <c r="N33" s="4">
        <f t="shared" si="5"/>
        <v>0.49305555555555541</v>
      </c>
      <c r="O33" s="5" t="s">
        <v>1</v>
      </c>
      <c r="P33" s="13">
        <f t="shared" si="6"/>
        <v>0.49652777777777762</v>
      </c>
      <c r="Q33" s="54" t="str">
        <f t="shared" si="0"/>
        <v/>
      </c>
      <c r="R33" s="108"/>
      <c r="S33" s="108"/>
    </row>
    <row r="34" spans="2:19" ht="27" customHeight="1" x14ac:dyDescent="0.45">
      <c r="B34" s="127"/>
      <c r="C34" s="86">
        <f t="shared" si="1"/>
        <v>0.49652777777777762</v>
      </c>
      <c r="D34" s="87" t="s">
        <v>1</v>
      </c>
      <c r="E34" s="88">
        <f t="shared" si="2"/>
        <v>0.49999999999999983</v>
      </c>
      <c r="F34" s="26"/>
      <c r="H34" s="7">
        <f t="shared" si="3"/>
        <v>0.49652777777777762</v>
      </c>
      <c r="I34" s="8" t="s">
        <v>1</v>
      </c>
      <c r="J34" s="9">
        <f t="shared" si="4"/>
        <v>0.49999999999999983</v>
      </c>
      <c r="K34" s="26"/>
      <c r="L34" s="109"/>
      <c r="N34" s="7">
        <f t="shared" si="5"/>
        <v>0.49652777777777762</v>
      </c>
      <c r="O34" s="8" t="s">
        <v>1</v>
      </c>
      <c r="P34" s="14">
        <f t="shared" si="6"/>
        <v>0.49999999999999983</v>
      </c>
      <c r="Q34" s="51" t="str">
        <f t="shared" si="0"/>
        <v/>
      </c>
      <c r="R34" s="109"/>
      <c r="S34" s="109"/>
    </row>
    <row r="35" spans="2:19" ht="27" customHeight="1" x14ac:dyDescent="0.45">
      <c r="B35" s="124" t="s">
        <v>32</v>
      </c>
      <c r="C35" s="10">
        <f t="shared" si="1"/>
        <v>0.49999999999999983</v>
      </c>
      <c r="D35" s="11" t="s">
        <v>1</v>
      </c>
      <c r="E35" s="12">
        <f t="shared" si="2"/>
        <v>0.5034722222222221</v>
      </c>
      <c r="F35" s="28">
        <v>20000</v>
      </c>
      <c r="H35" s="10">
        <f t="shared" si="3"/>
        <v>0.49999999999999983</v>
      </c>
      <c r="I35" s="11" t="s">
        <v>1</v>
      </c>
      <c r="J35" s="12">
        <f t="shared" si="4"/>
        <v>0.5034722222222221</v>
      </c>
      <c r="K35" s="28">
        <v>20000</v>
      </c>
      <c r="L35" s="28">
        <v>20000</v>
      </c>
      <c r="N35" s="10">
        <f t="shared" si="5"/>
        <v>0.49999999999999983</v>
      </c>
      <c r="O35" s="11" t="s">
        <v>1</v>
      </c>
      <c r="P35" s="15">
        <f t="shared" si="6"/>
        <v>0.5034722222222221</v>
      </c>
      <c r="Q35" s="60">
        <f t="shared" si="0"/>
        <v>10000</v>
      </c>
      <c r="R35" s="44"/>
      <c r="S35" s="57">
        <f>IF(L35="","",L35-V$10)</f>
        <v>10000</v>
      </c>
    </row>
    <row r="36" spans="2:19" ht="27" customHeight="1" x14ac:dyDescent="0.45">
      <c r="B36" s="124"/>
      <c r="C36" s="4">
        <f t="shared" si="1"/>
        <v>0.5034722222222221</v>
      </c>
      <c r="D36" s="5" t="s">
        <v>1</v>
      </c>
      <c r="E36" s="6">
        <f t="shared" si="2"/>
        <v>0.50694444444444431</v>
      </c>
      <c r="F36" s="28">
        <v>20500</v>
      </c>
      <c r="H36" s="4">
        <f t="shared" si="3"/>
        <v>0.5034722222222221</v>
      </c>
      <c r="I36" s="5" t="s">
        <v>1</v>
      </c>
      <c r="J36" s="6">
        <f t="shared" si="4"/>
        <v>0.50694444444444431</v>
      </c>
      <c r="K36" s="28">
        <v>20500</v>
      </c>
      <c r="L36" s="28">
        <v>20500</v>
      </c>
      <c r="N36" s="4">
        <f t="shared" si="5"/>
        <v>0.5034722222222221</v>
      </c>
      <c r="O36" s="5" t="s">
        <v>1</v>
      </c>
      <c r="P36" s="13">
        <f t="shared" si="6"/>
        <v>0.50694444444444431</v>
      </c>
      <c r="Q36" s="54">
        <f t="shared" si="0"/>
        <v>10500</v>
      </c>
      <c r="R36" s="44"/>
      <c r="S36" s="57">
        <f t="shared" ref="S36:S40" si="7">IF(L36="","",L36-V$10)</f>
        <v>10500</v>
      </c>
    </row>
    <row r="37" spans="2:19" ht="27" customHeight="1" x14ac:dyDescent="0.45">
      <c r="B37" s="124"/>
      <c r="C37" s="4">
        <f t="shared" si="1"/>
        <v>0.50694444444444431</v>
      </c>
      <c r="D37" s="5" t="s">
        <v>1</v>
      </c>
      <c r="E37" s="6">
        <f t="shared" si="2"/>
        <v>0.51041666666666652</v>
      </c>
      <c r="F37" s="28" t="s">
        <v>33</v>
      </c>
      <c r="H37" s="4">
        <f t="shared" si="3"/>
        <v>0.50694444444444431</v>
      </c>
      <c r="I37" s="5" t="s">
        <v>1</v>
      </c>
      <c r="J37" s="6">
        <f t="shared" si="4"/>
        <v>0.51041666666666652</v>
      </c>
      <c r="K37" s="29" t="s">
        <v>33</v>
      </c>
      <c r="L37" s="29" t="s">
        <v>15</v>
      </c>
      <c r="N37" s="4">
        <f t="shared" si="5"/>
        <v>0.50694444444444431</v>
      </c>
      <c r="O37" s="5" t="s">
        <v>1</v>
      </c>
      <c r="P37" s="13">
        <f t="shared" si="6"/>
        <v>0.51041666666666652</v>
      </c>
      <c r="Q37" s="52" t="s">
        <v>35</v>
      </c>
      <c r="R37" s="42"/>
      <c r="S37" s="52" t="s">
        <v>33</v>
      </c>
    </row>
    <row r="38" spans="2:19" ht="27" customHeight="1" x14ac:dyDescent="0.45">
      <c r="B38" s="124"/>
      <c r="C38" s="4">
        <f t="shared" si="1"/>
        <v>0.51041666666666652</v>
      </c>
      <c r="D38" s="5" t="s">
        <v>1</v>
      </c>
      <c r="E38" s="6">
        <f t="shared" si="2"/>
        <v>0.51388888888888873</v>
      </c>
      <c r="F38" s="30" t="s">
        <v>33</v>
      </c>
      <c r="H38" s="4">
        <f t="shared" si="3"/>
        <v>0.51041666666666652</v>
      </c>
      <c r="I38" s="5" t="s">
        <v>1</v>
      </c>
      <c r="J38" s="6">
        <f t="shared" si="4"/>
        <v>0.51388888888888873</v>
      </c>
      <c r="K38" s="31" t="s">
        <v>33</v>
      </c>
      <c r="L38" s="31" t="s">
        <v>15</v>
      </c>
      <c r="N38" s="4">
        <f t="shared" si="5"/>
        <v>0.51041666666666652</v>
      </c>
      <c r="O38" s="5" t="s">
        <v>1</v>
      </c>
      <c r="P38" s="13">
        <f t="shared" si="6"/>
        <v>0.51388888888888873</v>
      </c>
      <c r="Q38" s="52" t="s">
        <v>35</v>
      </c>
      <c r="R38" s="43"/>
      <c r="S38" s="53" t="s">
        <v>33</v>
      </c>
    </row>
    <row r="39" spans="2:19" ht="27" customHeight="1" x14ac:dyDescent="0.45">
      <c r="B39" s="124"/>
      <c r="C39" s="4">
        <f t="shared" si="1"/>
        <v>0.51388888888888873</v>
      </c>
      <c r="D39" s="5" t="s">
        <v>1</v>
      </c>
      <c r="E39" s="6">
        <f t="shared" si="2"/>
        <v>0.51736111111111094</v>
      </c>
      <c r="F39" s="30" t="s">
        <v>33</v>
      </c>
      <c r="H39" s="4">
        <f t="shared" si="3"/>
        <v>0.51388888888888873</v>
      </c>
      <c r="I39" s="5" t="s">
        <v>1</v>
      </c>
      <c r="J39" s="6">
        <f t="shared" si="4"/>
        <v>0.51736111111111094</v>
      </c>
      <c r="K39" s="31" t="s">
        <v>33</v>
      </c>
      <c r="L39" s="31" t="s">
        <v>15</v>
      </c>
      <c r="N39" s="4">
        <f t="shared" si="5"/>
        <v>0.51388888888888873</v>
      </c>
      <c r="O39" s="5" t="s">
        <v>1</v>
      </c>
      <c r="P39" s="13">
        <f t="shared" si="6"/>
        <v>0.51736111111111094</v>
      </c>
      <c r="Q39" s="52" t="s">
        <v>35</v>
      </c>
      <c r="R39" s="43"/>
      <c r="S39" s="53" t="s">
        <v>33</v>
      </c>
    </row>
    <row r="40" spans="2:19" ht="27" customHeight="1" x14ac:dyDescent="0.45">
      <c r="B40" s="124"/>
      <c r="C40" s="7">
        <f t="shared" si="1"/>
        <v>0.51736111111111094</v>
      </c>
      <c r="D40" s="8" t="s">
        <v>1</v>
      </c>
      <c r="E40" s="9">
        <f t="shared" si="2"/>
        <v>0.52083333333333315</v>
      </c>
      <c r="F40" s="26"/>
      <c r="H40" s="7">
        <f t="shared" si="3"/>
        <v>0.51736111111111094</v>
      </c>
      <c r="I40" s="8" t="s">
        <v>1</v>
      </c>
      <c r="J40" s="9">
        <f t="shared" si="4"/>
        <v>0.52083333333333315</v>
      </c>
      <c r="K40" s="26"/>
      <c r="L40" s="47"/>
      <c r="N40" s="7">
        <f t="shared" si="5"/>
        <v>0.51736111111111094</v>
      </c>
      <c r="O40" s="8" t="s">
        <v>1</v>
      </c>
      <c r="P40" s="14">
        <f t="shared" si="6"/>
        <v>0.52083333333333315</v>
      </c>
      <c r="Q40" s="51" t="str">
        <f t="shared" si="0"/>
        <v/>
      </c>
      <c r="R40" s="48"/>
      <c r="S40" s="58" t="str">
        <f t="shared" si="7"/>
        <v/>
      </c>
    </row>
    <row r="41" spans="2:19" x14ac:dyDescent="0.45">
      <c r="C41" s="2"/>
      <c r="D41" s="1"/>
      <c r="E41" s="2"/>
    </row>
    <row r="42" spans="2:19" x14ac:dyDescent="0.45">
      <c r="C42" s="2"/>
      <c r="D42" s="1"/>
      <c r="E42" s="2"/>
    </row>
    <row r="43" spans="2:19" x14ac:dyDescent="0.45">
      <c r="C43" s="2"/>
      <c r="D43" s="1"/>
      <c r="E43" s="2"/>
    </row>
    <row r="44" spans="2:19" x14ac:dyDescent="0.45">
      <c r="C44" s="2"/>
      <c r="D44" s="1"/>
      <c r="E44" s="2"/>
    </row>
    <row r="45" spans="2:19" x14ac:dyDescent="0.45">
      <c r="C45" s="2"/>
      <c r="D45" s="1"/>
      <c r="E45" s="2"/>
    </row>
    <row r="46" spans="2:19" x14ac:dyDescent="0.45">
      <c r="C46" s="2"/>
      <c r="D46" s="1"/>
      <c r="E46" s="2"/>
    </row>
    <row r="47" spans="2:19" x14ac:dyDescent="0.45">
      <c r="C47" s="2"/>
      <c r="D47" s="1"/>
      <c r="E47" s="2"/>
    </row>
    <row r="48" spans="2:19" x14ac:dyDescent="0.45">
      <c r="C48" s="2"/>
      <c r="D48" s="1"/>
      <c r="E48" s="2"/>
    </row>
    <row r="49" spans="3:5" x14ac:dyDescent="0.45">
      <c r="C49" s="2"/>
      <c r="D49" s="1"/>
      <c r="E49" s="2"/>
    </row>
    <row r="50" spans="3:5" x14ac:dyDescent="0.45">
      <c r="C50" s="2"/>
      <c r="D50" s="1"/>
      <c r="E50" s="2"/>
    </row>
    <row r="51" spans="3:5" x14ac:dyDescent="0.45">
      <c r="C51" s="2"/>
      <c r="D51" s="1"/>
      <c r="E51" s="2"/>
    </row>
  </sheetData>
  <mergeCells count="20">
    <mergeCell ref="B4:D4"/>
    <mergeCell ref="E4:G4"/>
    <mergeCell ref="B5:D5"/>
    <mergeCell ref="E5:G5"/>
    <mergeCell ref="B6:D6"/>
    <mergeCell ref="E6:G6"/>
    <mergeCell ref="B10:D10"/>
    <mergeCell ref="B22:B34"/>
    <mergeCell ref="L22:L34"/>
    <mergeCell ref="R22:R34"/>
    <mergeCell ref="B7:D7"/>
    <mergeCell ref="E7:G7"/>
    <mergeCell ref="B8:D8"/>
    <mergeCell ref="B9:D9"/>
    <mergeCell ref="E9:G9"/>
    <mergeCell ref="S22:S34"/>
    <mergeCell ref="B35:B40"/>
    <mergeCell ref="H21:J21"/>
    <mergeCell ref="N21:P21"/>
    <mergeCell ref="B21:E21"/>
  </mergeCells>
  <phoneticPr fontId="1"/>
  <conditionalFormatting sqref="K22:K40">
    <cfRule type="expression" dxfId="0" priority="2">
      <formula>INT($E$10*1440)=INT($H22*1440)</formula>
    </cfRule>
  </conditionalFormatting>
  <pageMargins left="0.39370078740157483" right="0.39370078740157483" top="0.74803149606299213" bottom="0.74803149606299213" header="0.31496062992125984" footer="0.31496062992125984"/>
  <pageSetup paperSize="9" scale="51" fitToHeight="0" orientation="portrait" r:id="rId1"/>
  <drawing r:id="rId2"/>
</worksheet>
</file>

<file path=docMetadata/LabelInfo.xml><?xml version="1.0" encoding="utf-8"?>
<clbl:labelList xmlns:clbl="http://schemas.microsoft.com/office/2020/mipLabelMetadata">
  <clbl:label id="{b7a5e434-9952-4a1d-ba87-f4916607aa8b}" enabled="1" method="Privileged" siteId="{686e4335-cd01-40c0-81ec-d69706fcb76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単独発電機単位</vt:lpstr>
      <vt:lpstr>単独発電機単位_記載例①</vt:lpstr>
      <vt:lpstr>単独発電機単位_記載例②</vt:lpstr>
      <vt:lpstr>単独発電機単位!Print_Area</vt:lpstr>
      <vt:lpstr>単独発電機単位_記載例①!Print_Area</vt:lpstr>
      <vt:lpstr>単独発電機単位_記載例②!Print_Area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2021-01-22T08:18:00Z</dcterms:created>
  <dcterms:modified xsi:type="dcterms:W3CDTF">2026-06-19T07:02:04Z</dcterms:modified>
</cp:coreProperties>
</file>